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19\NBFIs Web Submissions September 2019\Quarterly Financial Statements\"/>
    </mc:Choice>
  </mc:AlternateContent>
  <bookViews>
    <workbookView xWindow="0" yWindow="0" windowWidth="20490" windowHeight="7050"/>
  </bookViews>
  <sheets>
    <sheet name="B" sheetId="2" r:id="rId1"/>
  </sheets>
  <definedNames>
    <definedName name="_xlnm.Print_Area" localSheetId="0">B!$A$1:$L$81</definedName>
  </definedNames>
  <calcPr calcId="162913"/>
</workbook>
</file>

<file path=xl/calcChain.xml><?xml version="1.0" encoding="utf-8"?>
<calcChain xmlns="http://schemas.openxmlformats.org/spreadsheetml/2006/main">
  <c r="J81" i="2" l="1"/>
  <c r="I81" i="2"/>
  <c r="H81" i="2"/>
  <c r="G81" i="2"/>
  <c r="E81" i="2"/>
  <c r="D81" i="2"/>
  <c r="C81" i="2"/>
  <c r="B81" i="2"/>
  <c r="F81" i="2"/>
  <c r="L13" i="2"/>
  <c r="L16" i="2"/>
  <c r="L24" i="2"/>
  <c r="L25" i="2"/>
  <c r="L26" i="2"/>
  <c r="L43" i="2"/>
  <c r="L60" i="2"/>
  <c r="L56" i="2"/>
  <c r="L79" i="2"/>
  <c r="L6" i="2"/>
  <c r="L7" i="2"/>
  <c r="L8" i="2"/>
  <c r="L9" i="2"/>
  <c r="L10" i="2"/>
  <c r="L11" i="2"/>
  <c r="L12" i="2"/>
  <c r="L14" i="2"/>
  <c r="L15" i="2"/>
  <c r="L17" i="2"/>
  <c r="L18" i="2"/>
  <c r="L19" i="2"/>
  <c r="L20" i="2"/>
  <c r="L21" i="2"/>
  <c r="L22" i="2"/>
  <c r="L23" i="2"/>
  <c r="L27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4" i="2"/>
  <c r="L45" i="2"/>
  <c r="L46" i="2"/>
  <c r="L47" i="2"/>
  <c r="L48" i="2"/>
  <c r="L50" i="2"/>
  <c r="L51" i="2"/>
  <c r="L52" i="2"/>
  <c r="L53" i="2"/>
  <c r="L54" i="2"/>
  <c r="L55" i="2"/>
  <c r="L57" i="2"/>
  <c r="L58" i="2"/>
  <c r="L59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8" i="2"/>
  <c r="L76" i="2"/>
  <c r="L28" i="2"/>
  <c r="L77" i="2"/>
  <c r="L49" i="2"/>
  <c r="L81" i="2" l="1"/>
</calcChain>
</file>

<file path=xl/sharedStrings.xml><?xml version="1.0" encoding="utf-8"?>
<sst xmlns="http://schemas.openxmlformats.org/spreadsheetml/2006/main" count="78" uniqueCount="76">
  <si>
    <t>ITEMS</t>
  </si>
  <si>
    <t>TOTAL</t>
  </si>
  <si>
    <t>Other</t>
  </si>
  <si>
    <t>Others</t>
  </si>
  <si>
    <t>Subordinated debt</t>
  </si>
  <si>
    <t>Mortgages and loans from normal deposits, credit lines or shareholders funds</t>
  </si>
  <si>
    <t>Local currency mortgages/ loans (Retail)</t>
  </si>
  <si>
    <t>Local currency mortgages/ loans (Corporates)</t>
  </si>
  <si>
    <t>Foreign currency mortgages/ loans (Retail)</t>
  </si>
  <si>
    <t>Foreign currency mortgages/ loans (Corporates)</t>
  </si>
  <si>
    <t>Mortgages and loans from re-finance credit</t>
  </si>
  <si>
    <t>Local currency mortgages and loans</t>
  </si>
  <si>
    <t>Foreign currency mortgages and loans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</si>
  <si>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</si>
  <si>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</si>
  <si>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</si>
  <si>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</si>
  <si>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</si>
  <si>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</si>
  <si>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</si>
  <si>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</si>
  <si>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</si>
  <si>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</si>
  <si>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</si>
  <si>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</si>
  <si>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</si>
  <si>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(Retail)</t>
  </si>
  <si>
    <t>Demand (Corporates)</t>
  </si>
  <si>
    <t>Savings (Retail)</t>
  </si>
  <si>
    <t>Savings (Corporates)</t>
  </si>
  <si>
    <t>Time:</t>
  </si>
  <si>
    <t>Certificates of deposits (Retail)</t>
  </si>
  <si>
    <t>Certificates of deposits (Corporates)</t>
  </si>
  <si>
    <t>Interest paid to banks and financial institutions:</t>
  </si>
  <si>
    <t>Loans/ Mortgages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</si>
  <si>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</si>
  <si>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</si>
  <si>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</si>
  <si>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</si>
  <si>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</si>
  <si>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Shareholders loans</t>
  </si>
  <si>
    <t>TOTAL INTEREST EXPENSE</t>
  </si>
  <si>
    <t>NET INTEREST INCOME</t>
  </si>
  <si>
    <t>General</t>
  </si>
  <si>
    <t>Specific</t>
  </si>
  <si>
    <t>TOTAL PROVISION FOR MORTGAGE LOSSES</t>
  </si>
  <si>
    <t>NET INTEREST INCOME AFTER PROVISION FOR MORTGAGE LOSSES</t>
  </si>
  <si>
    <t>Commissions, fees and service charges (local currency transactions)</t>
  </si>
  <si>
    <t>Foreign exchange:</t>
  </si>
  <si>
    <t>Fees from f/x transactions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</si>
  <si>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</si>
  <si>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</si>
  <si>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</si>
  <si>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</si>
  <si>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</si>
  <si>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</si>
  <si>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</si>
  <si>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</si>
  <si>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</si>
  <si>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</si>
  <si>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</si>
  <si>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</si>
  <si>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</si>
  <si>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</si>
  <si>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</si>
  <si>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TOTAL NON-INTEREST EXPENSES</t>
  </si>
  <si>
    <t>INCOME /(LOSS) BEFORE TAXES</t>
  </si>
  <si>
    <t>Taxation</t>
  </si>
  <si>
    <t>INCOME/ (LOSS) AFTER TAXES</t>
  </si>
  <si>
    <t>Apex Finance</t>
  </si>
  <si>
    <t>Leasing Incomes</t>
  </si>
  <si>
    <t>Mortgages Income</t>
  </si>
  <si>
    <t>Treasury Management</t>
  </si>
  <si>
    <t>Director's Fees</t>
  </si>
  <si>
    <t>Total Income</t>
  </si>
  <si>
    <t>Consolidated Income Statement - NBFIs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</si>
</sst>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,##0_ ;[Red]\-#,##0\ "/>
    <numFmt numFmtId="166" formatCode="_-* #,##0_-;\-* #,##0_-;_-* &quot;-&quot;??_-;_-@_-"/>
    <numFmt numFmtId="167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165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horizontal="right" vertical="center" wrapText="1"/>
    </xf>
    <xf numFmtId="167" fontId="1" fillId="0" borderId="0" xfId="2" applyNumberFormat="1" applyFont="1" applyAlignment="1">
      <alignment wrapText="1"/>
    </xf>
    <xf numFmtId="166" fontId="2" fillId="0" borderId="1" xfId="1" applyNumberFormat="1" applyFont="1" applyBorder="1" applyAlignment="1">
      <alignment wrapText="1"/>
    </xf>
    <xf numFmtId="166" fontId="1" fillId="0" borderId="1" xfId="1" applyNumberFormat="1" applyFont="1" applyBorder="1" applyAlignment="1">
      <alignment wrapText="1"/>
    </xf>
    <xf numFmtId="38" fontId="2" fillId="0" borderId="1" xfId="1" applyNumberFormat="1" applyFont="1" applyBorder="1" applyAlignment="1">
      <alignment horizontal="right" vertical="center" wrapText="1"/>
    </xf>
    <xf numFmtId="38" fontId="1" fillId="0" borderId="1" xfId="1" applyNumberFormat="1" applyFont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center" vertical="center" wrapText="1"/>
    </xf>
    <xf numFmtId="38" fontId="2" fillId="0" borderId="2" xfId="1" applyNumberFormat="1" applyFont="1" applyBorder="1" applyAlignment="1">
      <alignment horizontal="right" vertical="center" wrapText="1"/>
    </xf>
    <xf numFmtId="38" fontId="2" fillId="0" borderId="6" xfId="1" applyNumberFormat="1" applyFont="1" applyFill="1" applyBorder="1" applyAlignment="1">
      <alignment horizontal="right" vertical="center" wrapText="1"/>
    </xf>
    <xf numFmtId="38" fontId="2" fillId="0" borderId="1" xfId="1" applyNumberFormat="1" applyFont="1" applyFill="1" applyBorder="1" applyAlignment="1">
      <alignment horizontal="right" vertical="center" wrapText="1"/>
    </xf>
    <xf numFmtId="38" fontId="1" fillId="0" borderId="1" xfId="1" applyNumberFormat="1" applyFont="1" applyFill="1" applyBorder="1" applyAlignment="1">
      <alignment horizontal="right" vertical="center" wrapText="1"/>
    </xf>
    <xf numFmtId="38" fontId="2" fillId="0" borderId="1" xfId="1" applyNumberFormat="1" applyFont="1" applyBorder="1" applyAlignment="1">
      <alignment horizontal="right" wrapText="1"/>
    </xf>
    <xf numFmtId="38" fontId="1" fillId="0" borderId="1" xfId="1" applyNumberFormat="1" applyFont="1" applyBorder="1" applyAlignment="1">
      <alignment horizontal="right" wrapText="1"/>
    </xf>
    <xf numFmtId="38" fontId="2" fillId="0" borderId="1" xfId="1" applyNumberFormat="1" applyFont="1" applyFill="1" applyBorder="1" applyAlignment="1">
      <alignment horizontal="right" wrapText="1"/>
    </xf>
    <xf numFmtId="9" fontId="2" fillId="0" borderId="0" xfId="2" applyFont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03"/>
  <sheetViews>
    <sheetView tabSelected="1" view="pageBreakPreview" zoomScaleNormal="100" zoomScaleSheetLayoutView="100" workbookViewId="0">
      <pane xSplit="1" ySplit="5" topLeftCell="B69" activePane="bottomRight" state="frozen"/>
      <selection activeCell="F13" sqref="F13"/>
      <selection pane="topRight" activeCell="F13" sqref="F13"/>
      <selection pane="bottomLeft" activeCell="F13" sqref="F13"/>
      <selection pane="bottomRight" activeCell="N13" sqref="N13"/>
    </sheetView>
  </sheetViews>
  <sheetFormatPr defaultColWidth="9.140625" defaultRowHeight="15.75" x14ac:dyDescent="0.25"/>
  <cols>
    <col min="1" max="1" width="50.7109375" style="13" customWidth="1"/>
    <col min="2" max="2" width="11.85546875" style="13" customWidth="1"/>
    <col min="3" max="3" width="12.28515625" style="13" customWidth="1"/>
    <col min="4" max="4" width="11.7109375" style="13" customWidth="1"/>
    <col min="5" max="5" width="12.7109375" style="13" customWidth="1"/>
    <col min="6" max="6" width="10.85546875" style="13" customWidth="1"/>
    <col min="7" max="7" width="9.7109375" style="13" customWidth="1"/>
    <col min="8" max="8" width="10.28515625" style="13" customWidth="1"/>
    <col min="9" max="9" width="12.42578125" style="13" customWidth="1"/>
    <col min="10" max="10" width="11.7109375" style="13" customWidth="1"/>
    <col min="11" max="11" width="4.5703125" style="13" customWidth="1"/>
    <col min="12" max="12" width="14" style="13" customWidth="1"/>
    <col min="13" max="16384" width="9.140625" style="13"/>
  </cols>
  <sheetData>
    <row r="1" spans="1:12" s="1" customFormat="1" ht="15.75" customHeight="1" x14ac:dyDescent="0.25">
      <c r="B1" s="39" t="s">
        <v>75</v>
      </c>
      <c r="C1" s="35"/>
      <c r="D1" s="35"/>
      <c r="E1" s="35"/>
      <c r="F1" s="35"/>
      <c r="G1" s="36"/>
      <c r="H1" s="34"/>
      <c r="I1" s="35"/>
      <c r="J1" s="35"/>
      <c r="K1" s="34"/>
      <c r="L1" s="35"/>
    </row>
    <row r="2" spans="1:12" s="2" customFormat="1" x14ac:dyDescent="0.25"/>
    <row r="3" spans="1:12" s="2" customFormat="1" x14ac:dyDescent="0.25"/>
    <row r="4" spans="1:12" s="3" customFormat="1" ht="15.75" customHeight="1" x14ac:dyDescent="0.25">
      <c r="A4" s="2"/>
      <c r="B4" s="37">
        <v>43466</v>
      </c>
      <c r="C4" s="37">
        <v>43497</v>
      </c>
      <c r="D4" s="37">
        <v>43525</v>
      </c>
      <c r="E4" s="37">
        <v>43556</v>
      </c>
      <c r="F4" s="37">
        <v>43586</v>
      </c>
      <c r="G4" s="37">
        <v>43617</v>
      </c>
      <c r="H4" s="37">
        <v>43647</v>
      </c>
      <c r="I4" s="37">
        <v>43678</v>
      </c>
      <c r="J4" s="37">
        <v>43709</v>
      </c>
      <c r="K4" s="23"/>
      <c r="L4" s="38" t="s">
        <v>1</v>
      </c>
    </row>
    <row r="5" spans="1:12" s="3" customFormat="1" x14ac:dyDescent="0.25">
      <c r="A5" s="4" t="s">
        <v>0</v>
      </c>
      <c r="B5" s="38"/>
      <c r="C5" s="38"/>
      <c r="D5" s="38"/>
      <c r="E5" s="38"/>
      <c r="F5" s="38"/>
      <c r="G5" s="38"/>
      <c r="H5" s="38"/>
      <c r="I5" s="38"/>
      <c r="J5" s="38"/>
      <c r="K5" s="25"/>
      <c r="L5" s="36"/>
    </row>
    <row r="6" spans="1:12" s="12" customFormat="1" ht="31.5" x14ac:dyDescent="0.25">
      <c r="A6" s="9" t="s">
        <v>5</v>
      </c>
      <c r="B6" s="14">
        <v>248124.73333333331</v>
      </c>
      <c r="C6" s="14">
        <v>246753.83333333331</v>
      </c>
      <c r="D6" s="14">
        <v>302588.1333333333</v>
      </c>
      <c r="E6" s="19">
        <v>295399.16666666669</v>
      </c>
      <c r="F6" s="14">
        <v>296077.26666666666</v>
      </c>
      <c r="G6" s="14">
        <v>251661.16666666663</v>
      </c>
      <c r="H6" s="30">
        <v>248922.2</v>
      </c>
      <c r="I6" s="21">
        <v>250307.6</v>
      </c>
      <c r="J6" s="10">
        <v>232577.33333333337</v>
      </c>
      <c r="K6" s="24"/>
      <c r="L6" s="10">
        <f>SUM(B6:J6)</f>
        <v>2372411.4333333331</v>
      </c>
    </row>
    <row r="7" spans="1:12" s="8" customFormat="1" x14ac:dyDescent="0.25">
      <c r="A7" s="5" t="s">
        <v>6</v>
      </c>
      <c r="B7" s="15">
        <v>211876.36666666664</v>
      </c>
      <c r="C7" s="15">
        <v>210573.86666666664</v>
      </c>
      <c r="D7" s="15">
        <v>229616.6333333333</v>
      </c>
      <c r="E7" s="20">
        <v>227397.53333333333</v>
      </c>
      <c r="F7" s="15">
        <v>224627.23333333334</v>
      </c>
      <c r="G7" s="22">
        <v>225510.06666666665</v>
      </c>
      <c r="H7" s="31">
        <v>224959.73333333334</v>
      </c>
      <c r="I7" s="22">
        <v>228403.83333333331</v>
      </c>
      <c r="J7" s="6">
        <v>216855.43333333338</v>
      </c>
      <c r="K7" s="7"/>
      <c r="L7" s="10">
        <f>SUM(B7:J7)</f>
        <v>1999820.7</v>
      </c>
    </row>
    <row r="8" spans="1:12" s="8" customFormat="1" x14ac:dyDescent="0.25">
      <c r="A8" s="5" t="s">
        <v>7</v>
      </c>
      <c r="B8" s="15">
        <v>17221.933333333334</v>
      </c>
      <c r="C8" s="15">
        <v>10927.033333333335</v>
      </c>
      <c r="D8" s="15">
        <v>65158.8</v>
      </c>
      <c r="E8" s="20">
        <v>65247.633333333331</v>
      </c>
      <c r="F8" s="15">
        <v>63920.333333333328</v>
      </c>
      <c r="G8" s="22">
        <v>13935</v>
      </c>
      <c r="H8" s="31">
        <v>9763.3666666666668</v>
      </c>
      <c r="I8" s="22">
        <v>9139.9666666666672</v>
      </c>
      <c r="J8" s="6">
        <v>9012.7666666666664</v>
      </c>
      <c r="K8" s="7"/>
      <c r="L8" s="10">
        <f>SUM(B8:J8)</f>
        <v>264326.83333333337</v>
      </c>
    </row>
    <row r="9" spans="1:12" s="8" customFormat="1" x14ac:dyDescent="0.25">
      <c r="A9" s="5" t="s">
        <v>8</v>
      </c>
      <c r="B9" s="15">
        <v>15159.233333333332</v>
      </c>
      <c r="C9" s="15">
        <v>20470.23333333333</v>
      </c>
      <c r="D9" s="15">
        <v>4875.1000000000004</v>
      </c>
      <c r="E9" s="20">
        <v>60.1</v>
      </c>
      <c r="F9" s="15">
        <v>19.5</v>
      </c>
      <c r="G9" s="22">
        <v>8884.1333333333332</v>
      </c>
      <c r="H9" s="31">
        <v>8775.6333333333332</v>
      </c>
      <c r="I9" s="22">
        <v>8364.6333333333332</v>
      </c>
      <c r="J9" s="6">
        <v>2157.8666666666668</v>
      </c>
      <c r="K9" s="7"/>
      <c r="L9" s="10">
        <f>SUM(B9:J9)</f>
        <v>68766.43333333332</v>
      </c>
    </row>
    <row r="10" spans="1:12" s="8" customFormat="1" x14ac:dyDescent="0.25">
      <c r="A10" s="5" t="s">
        <v>9</v>
      </c>
      <c r="B10" s="15">
        <v>664.90000000000009</v>
      </c>
      <c r="C10" s="15">
        <v>1177.2</v>
      </c>
      <c r="D10" s="15">
        <v>984.6</v>
      </c>
      <c r="E10" s="20">
        <v>452</v>
      </c>
      <c r="F10" s="15">
        <v>3963.6</v>
      </c>
      <c r="G10" s="22">
        <v>406.1</v>
      </c>
      <c r="H10" s="31">
        <v>313.60000000000002</v>
      </c>
      <c r="I10" s="22">
        <v>302.2</v>
      </c>
      <c r="J10" s="6">
        <v>283.43333333333334</v>
      </c>
      <c r="K10" s="7"/>
      <c r="L10" s="10">
        <f>SUM(B10:J10)</f>
        <v>8547.6333333333332</v>
      </c>
    </row>
    <row r="11" spans="1:12" s="8" customFormat="1" x14ac:dyDescent="0.25">
      <c r="A11" s="5" t="s">
        <v>10</v>
      </c>
      <c r="B11" s="15">
        <v>1567.1</v>
      </c>
      <c r="C11" s="15">
        <v>1930</v>
      </c>
      <c r="D11" s="15">
        <v>1767</v>
      </c>
      <c r="E11" s="20">
        <v>2026</v>
      </c>
      <c r="F11" s="15">
        <v>587.9</v>
      </c>
      <c r="G11" s="22">
        <v>0</v>
      </c>
      <c r="H11" s="31">
        <v>3081</v>
      </c>
      <c r="I11" s="22">
        <v>2162.9</v>
      </c>
      <c r="J11" s="6">
        <v>2269</v>
      </c>
      <c r="K11" s="7"/>
      <c r="L11" s="10">
        <f>SUM(B11:J11)</f>
        <v>15390.9</v>
      </c>
    </row>
    <row r="12" spans="1:12" s="8" customFormat="1" x14ac:dyDescent="0.25">
      <c r="A12" s="5" t="s">
        <v>11</v>
      </c>
      <c r="B12" s="15">
        <v>162.69999999999999</v>
      </c>
      <c r="C12" s="15">
        <v>203</v>
      </c>
      <c r="D12" s="15">
        <v>186</v>
      </c>
      <c r="E12" s="20">
        <v>216</v>
      </c>
      <c r="F12" s="15">
        <v>2738</v>
      </c>
      <c r="G12" s="22">
        <v>1107.7</v>
      </c>
      <c r="H12" s="31">
        <v>331</v>
      </c>
      <c r="I12" s="22">
        <v>236.1</v>
      </c>
      <c r="J12" s="6">
        <v>238.8</v>
      </c>
      <c r="K12" s="7"/>
      <c r="L12" s="10">
        <f>SUM(B12:J12)</f>
        <v>5419.3</v>
      </c>
    </row>
    <row r="13" spans="1:12" s="8" customFormat="1" x14ac:dyDescent="0.25">
      <c r="A13" s="5" t="s">
        <v>12</v>
      </c>
      <c r="B13" s="15">
        <v>0</v>
      </c>
      <c r="C13" s="15">
        <v>0</v>
      </c>
      <c r="D13" s="15">
        <v>0</v>
      </c>
      <c r="E13" s="20">
        <v>0</v>
      </c>
      <c r="F13" s="15">
        <v>220.7</v>
      </c>
      <c r="G13" s="22">
        <v>120.4</v>
      </c>
      <c r="H13" s="31">
        <v>0</v>
      </c>
      <c r="I13" s="22">
        <v>0</v>
      </c>
      <c r="J13" s="6">
        <v>0</v>
      </c>
      <c r="K13" s="7"/>
      <c r="L13" s="10">
        <f>SUM(B13:J13)</f>
        <v>341.1</v>
      </c>
    </row>
    <row r="14" spans="1:12" s="12" customFormat="1" x14ac:dyDescent="0.25">
      <c r="A14" s="9" t="s">
        <v>13</v>
      </c>
      <c r="B14" s="14">
        <v>2043.8666666666668</v>
      </c>
      <c r="C14" s="14">
        <v>1847.6666666666665</v>
      </c>
      <c r="D14" s="14">
        <v>2305.7000000000003</v>
      </c>
      <c r="E14" s="19">
        <v>3318.8666666666668</v>
      </c>
      <c r="F14" s="14">
        <v>4727.5666666666666</v>
      </c>
      <c r="G14" s="21">
        <v>4585.8666666666677</v>
      </c>
      <c r="H14" s="30">
        <v>5341.5233333333344</v>
      </c>
      <c r="I14" s="21">
        <v>4845.4333333333334</v>
      </c>
      <c r="J14" s="10">
        <v>4954.4000000000005</v>
      </c>
      <c r="K14" s="11"/>
      <c r="L14" s="10">
        <f>SUM(B14:J14)</f>
        <v>33970.890000000007</v>
      </c>
    </row>
    <row r="15" spans="1:12" s="8" customFormat="1" x14ac:dyDescent="0.25">
      <c r="A15" s="5" t="s">
        <v>14</v>
      </c>
      <c r="B15" s="15">
        <v>2043.8666666666668</v>
      </c>
      <c r="C15" s="15">
        <v>1847.6666666666665</v>
      </c>
      <c r="D15" s="15">
        <v>2305.7000000000003</v>
      </c>
      <c r="E15" s="20">
        <v>3318.8666666666668</v>
      </c>
      <c r="F15" s="15">
        <v>4727.5666666666666</v>
      </c>
      <c r="G15" s="22">
        <v>4585.8666666666677</v>
      </c>
      <c r="H15" s="31">
        <v>5341.5233333333344</v>
      </c>
      <c r="I15" s="22">
        <v>4845.4333333333334</v>
      </c>
      <c r="J15" s="6">
        <v>4954.4000000000005</v>
      </c>
      <c r="K15" s="7"/>
      <c r="L15" s="10">
        <f>SUM(B15:J15)</f>
        <v>33970.890000000007</v>
      </c>
    </row>
    <row r="16" spans="1:12" s="8" customFormat="1" x14ac:dyDescent="0.25">
      <c r="A16" s="5" t="s">
        <v>15</v>
      </c>
      <c r="B16" s="15">
        <v>0</v>
      </c>
      <c r="C16" s="15">
        <v>0</v>
      </c>
      <c r="D16" s="15">
        <v>0</v>
      </c>
      <c r="E16" s="20">
        <v>0</v>
      </c>
      <c r="F16" s="15">
        <v>0</v>
      </c>
      <c r="G16" s="22">
        <v>0</v>
      </c>
      <c r="H16" s="31">
        <v>0</v>
      </c>
      <c r="I16" s="22">
        <v>0</v>
      </c>
      <c r="J16" s="6">
        <v>0</v>
      </c>
      <c r="K16" s="7"/>
      <c r="L16" s="10">
        <f>SUM(B16:J16)</f>
        <v>0</v>
      </c>
    </row>
    <row r="17" spans="1:12" s="12" customFormat="1" x14ac:dyDescent="0.25">
      <c r="A17" s="9" t="s">
        <v>16</v>
      </c>
      <c r="B17" s="14">
        <v>452.26666666666665</v>
      </c>
      <c r="C17" s="14">
        <v>490.86666666666667</v>
      </c>
      <c r="D17" s="14">
        <v>596.93333333333339</v>
      </c>
      <c r="E17" s="19">
        <v>733.2</v>
      </c>
      <c r="F17" s="14">
        <v>689.5</v>
      </c>
      <c r="G17" s="21">
        <v>638.26666666666665</v>
      </c>
      <c r="H17" s="30">
        <v>807.6</v>
      </c>
      <c r="I17" s="21">
        <v>777.7</v>
      </c>
      <c r="J17" s="10">
        <v>916.7</v>
      </c>
      <c r="K17" s="11"/>
      <c r="L17" s="10">
        <f>SUM(B17:J17)</f>
        <v>6103.0333333333328</v>
      </c>
    </row>
    <row r="18" spans="1:12" s="8" customFormat="1" x14ac:dyDescent="0.25">
      <c r="A18" s="5" t="s">
        <v>17</v>
      </c>
      <c r="B18" s="15">
        <v>245</v>
      </c>
      <c r="C18" s="15">
        <v>216</v>
      </c>
      <c r="D18" s="15">
        <v>285.89999999999998</v>
      </c>
      <c r="E18" s="20">
        <v>360.4</v>
      </c>
      <c r="F18" s="15">
        <v>403.6</v>
      </c>
      <c r="G18" s="22">
        <v>325</v>
      </c>
      <c r="H18" s="31">
        <v>337</v>
      </c>
      <c r="I18" s="22">
        <v>339</v>
      </c>
      <c r="J18" s="6">
        <v>337</v>
      </c>
      <c r="K18" s="7"/>
      <c r="L18" s="10">
        <f>SUM(B18:J18)</f>
        <v>2848.9</v>
      </c>
    </row>
    <row r="19" spans="1:12" s="8" customFormat="1" x14ac:dyDescent="0.25">
      <c r="A19" s="5" t="s">
        <v>18</v>
      </c>
      <c r="B19" s="15">
        <v>15.666666666666666</v>
      </c>
      <c r="C19" s="15">
        <v>15.666666666666666</v>
      </c>
      <c r="D19" s="15">
        <v>55.199999999999996</v>
      </c>
      <c r="E19" s="20">
        <v>55.199999999999996</v>
      </c>
      <c r="F19" s="15">
        <v>55.199999999999996</v>
      </c>
      <c r="G19" s="22">
        <v>24.8</v>
      </c>
      <c r="H19" s="31">
        <v>24.8</v>
      </c>
      <c r="I19" s="22">
        <v>24.8</v>
      </c>
      <c r="J19" s="6">
        <v>24.8</v>
      </c>
      <c r="K19" s="7"/>
      <c r="L19" s="10">
        <f>SUM(B19:J19)</f>
        <v>296.13333333333333</v>
      </c>
    </row>
    <row r="20" spans="1:12" s="8" customFormat="1" x14ac:dyDescent="0.25">
      <c r="A20" s="5" t="s">
        <v>19</v>
      </c>
      <c r="B20" s="15">
        <v>160.6</v>
      </c>
      <c r="C20" s="15">
        <v>221.2</v>
      </c>
      <c r="D20" s="15">
        <v>212.83333333333334</v>
      </c>
      <c r="E20" s="20">
        <v>273.60000000000002</v>
      </c>
      <c r="F20" s="15">
        <v>228.7</v>
      </c>
      <c r="G20" s="22">
        <v>277.46666666666664</v>
      </c>
      <c r="H20" s="31">
        <v>397.8</v>
      </c>
      <c r="I20" s="22">
        <v>365.9</v>
      </c>
      <c r="J20" s="6">
        <v>519.9</v>
      </c>
      <c r="K20" s="7"/>
      <c r="L20" s="10">
        <f>SUM(B20:J20)</f>
        <v>2658</v>
      </c>
    </row>
    <row r="21" spans="1:12" s="8" customFormat="1" x14ac:dyDescent="0.25">
      <c r="A21" s="5" t="s">
        <v>20</v>
      </c>
      <c r="B21" s="15">
        <v>31</v>
      </c>
      <c r="C21" s="15">
        <v>38</v>
      </c>
      <c r="D21" s="15">
        <v>43</v>
      </c>
      <c r="E21" s="20">
        <v>44</v>
      </c>
      <c r="F21" s="15">
        <v>2</v>
      </c>
      <c r="G21" s="22">
        <v>11</v>
      </c>
      <c r="H21" s="31">
        <v>48</v>
      </c>
      <c r="I21" s="22">
        <v>48</v>
      </c>
      <c r="J21" s="6">
        <v>35</v>
      </c>
      <c r="K21" s="7"/>
      <c r="L21" s="10">
        <f>SUM(B21:J21)</f>
        <v>300</v>
      </c>
    </row>
    <row r="22" spans="1:12" s="8" customFormat="1" x14ac:dyDescent="0.25">
      <c r="A22" s="5" t="s">
        <v>21</v>
      </c>
      <c r="B22" s="15">
        <v>0</v>
      </c>
      <c r="C22" s="15">
        <v>0</v>
      </c>
      <c r="D22" s="15">
        <v>0</v>
      </c>
      <c r="E22" s="20">
        <v>0</v>
      </c>
      <c r="F22" s="15">
        <v>0</v>
      </c>
      <c r="G22" s="22">
        <v>0</v>
      </c>
      <c r="H22" s="31">
        <v>0</v>
      </c>
      <c r="I22" s="22">
        <v>0</v>
      </c>
      <c r="J22" s="6">
        <v>0</v>
      </c>
      <c r="K22" s="7"/>
      <c r="L22" s="10">
        <f>SUM(B22:J22)</f>
        <v>0</v>
      </c>
    </row>
    <row r="23" spans="1:12" s="8" customFormat="1" x14ac:dyDescent="0.25">
      <c r="A23" s="5" t="s">
        <v>70</v>
      </c>
      <c r="B23" s="15">
        <v>0</v>
      </c>
      <c r="C23" s="15">
        <v>0</v>
      </c>
      <c r="D23" s="15">
        <v>0</v>
      </c>
      <c r="E23" s="20">
        <v>0</v>
      </c>
      <c r="F23" s="15">
        <v>0</v>
      </c>
      <c r="G23" s="22">
        <v>0</v>
      </c>
      <c r="H23" s="31">
        <v>0</v>
      </c>
      <c r="I23" s="22">
        <v>0</v>
      </c>
      <c r="J23" s="6">
        <v>0</v>
      </c>
      <c r="K23" s="7"/>
      <c r="L23" s="10">
        <f>SUM(B23:J23)</f>
        <v>0</v>
      </c>
    </row>
    <row r="24" spans="1:12" s="8" customFormat="1" x14ac:dyDescent="0.25">
      <c r="A24" s="5" t="s">
        <v>71</v>
      </c>
      <c r="B24" s="15">
        <v>0</v>
      </c>
      <c r="C24" s="15">
        <v>0</v>
      </c>
      <c r="D24" s="15">
        <v>0</v>
      </c>
      <c r="E24" s="20">
        <v>0</v>
      </c>
      <c r="F24" s="15">
        <v>0</v>
      </c>
      <c r="G24" s="22">
        <v>0</v>
      </c>
      <c r="H24" s="31">
        <v>0</v>
      </c>
      <c r="I24" s="22">
        <v>0</v>
      </c>
      <c r="J24" s="6">
        <v>0</v>
      </c>
      <c r="K24" s="7"/>
      <c r="L24" s="10">
        <f>SUM(B24:J24)</f>
        <v>0</v>
      </c>
    </row>
    <row r="25" spans="1:12" s="8" customFormat="1" x14ac:dyDescent="0.25">
      <c r="A25" s="5" t="s">
        <v>22</v>
      </c>
      <c r="B25" s="15">
        <v>0</v>
      </c>
      <c r="C25" s="15">
        <v>45</v>
      </c>
      <c r="D25" s="15">
        <v>0</v>
      </c>
      <c r="E25" s="20">
        <v>0</v>
      </c>
      <c r="F25" s="15">
        <v>0</v>
      </c>
      <c r="G25" s="22">
        <v>0</v>
      </c>
      <c r="H25" s="31">
        <v>0</v>
      </c>
      <c r="I25" s="22">
        <v>0</v>
      </c>
      <c r="J25" s="6">
        <v>0</v>
      </c>
      <c r="K25" s="7"/>
      <c r="L25" s="10">
        <f>SUM(B25:J25)</f>
        <v>45</v>
      </c>
    </row>
    <row r="26" spans="1:12" s="8" customFormat="1" x14ac:dyDescent="0.25">
      <c r="A26" s="5" t="s">
        <v>69</v>
      </c>
      <c r="B26" s="15">
        <v>22.533333333333331</v>
      </c>
      <c r="C26" s="15">
        <v>0</v>
      </c>
      <c r="D26" s="15">
        <v>0</v>
      </c>
      <c r="E26" s="20">
        <v>0</v>
      </c>
      <c r="F26" s="15">
        <v>0</v>
      </c>
      <c r="G26" s="22">
        <v>0</v>
      </c>
      <c r="H26" s="31">
        <v>0</v>
      </c>
      <c r="I26" s="22">
        <v>0</v>
      </c>
      <c r="J26" s="6">
        <v>0</v>
      </c>
      <c r="K26" s="7"/>
      <c r="L26" s="10">
        <f>SUM(B26:J26)</f>
        <v>22.533333333333331</v>
      </c>
    </row>
    <row r="27" spans="1:12" s="8" customFormat="1" x14ac:dyDescent="0.25">
      <c r="A27" s="5" t="s">
        <v>23</v>
      </c>
      <c r="B27" s="15">
        <v>793.51933333333341</v>
      </c>
      <c r="C27" s="15">
        <v>797.55266666666671</v>
      </c>
      <c r="D27" s="15">
        <v>962.31</v>
      </c>
      <c r="E27" s="20">
        <v>974.31</v>
      </c>
      <c r="F27" s="15">
        <v>946.71</v>
      </c>
      <c r="G27" s="22">
        <v>707.79166666666652</v>
      </c>
      <c r="H27" s="31">
        <v>697.09166666666658</v>
      </c>
      <c r="I27" s="22">
        <v>727.89166666666665</v>
      </c>
      <c r="J27" s="6">
        <v>380.72833333333335</v>
      </c>
      <c r="K27" s="7"/>
      <c r="L27" s="10">
        <f>SUM(B27:J27)</f>
        <v>6987.9053333333322</v>
      </c>
    </row>
    <row r="28" spans="1:12" s="12" customFormat="1" x14ac:dyDescent="0.25">
      <c r="A28" s="9" t="s">
        <v>24</v>
      </c>
      <c r="B28" s="14">
        <v>251436.95266666665</v>
      </c>
      <c r="C28" s="14">
        <v>249934.95266666662</v>
      </c>
      <c r="D28" s="14">
        <v>306453.14333333337</v>
      </c>
      <c r="E28" s="19">
        <v>300425.47666666668</v>
      </c>
      <c r="F28" s="14">
        <v>302441.07666666666</v>
      </c>
      <c r="G28" s="21">
        <v>257592.99166666667</v>
      </c>
      <c r="H28" s="30">
        <v>255768.215</v>
      </c>
      <c r="I28" s="21">
        <v>256658.52499999999</v>
      </c>
      <c r="J28" s="10">
        <v>238829.095</v>
      </c>
      <c r="K28" s="11"/>
      <c r="L28" s="10">
        <f>SUM(B28:J28)</f>
        <v>2419540.4286666671</v>
      </c>
    </row>
    <row r="29" spans="1:12" s="12" customFormat="1" x14ac:dyDescent="0.25">
      <c r="A29" s="9" t="s">
        <v>25</v>
      </c>
      <c r="B29" s="14">
        <v>18894</v>
      </c>
      <c r="C29" s="14">
        <v>19117.2</v>
      </c>
      <c r="D29" s="14">
        <v>23607.366666666669</v>
      </c>
      <c r="E29" s="19">
        <v>23445.166666666668</v>
      </c>
      <c r="F29" s="14">
        <v>24353.766666666666</v>
      </c>
      <c r="G29" s="21">
        <v>23106.799999999999</v>
      </c>
      <c r="H29" s="30">
        <v>21491.800000000003</v>
      </c>
      <c r="I29" s="21">
        <v>23515.1</v>
      </c>
      <c r="J29" s="10">
        <v>23597.133333333335</v>
      </c>
      <c r="K29" s="11"/>
      <c r="L29" s="10">
        <f>SUM(B29:J29)</f>
        <v>201128.33333333331</v>
      </c>
    </row>
    <row r="30" spans="1:12" s="8" customFormat="1" x14ac:dyDescent="0.25">
      <c r="A30" s="5" t="s">
        <v>26</v>
      </c>
      <c r="B30" s="15">
        <v>1010.9</v>
      </c>
      <c r="C30" s="15">
        <v>436.5</v>
      </c>
      <c r="D30" s="14">
        <v>853</v>
      </c>
      <c r="E30" s="20">
        <v>404.9</v>
      </c>
      <c r="F30" s="15">
        <v>389.8</v>
      </c>
      <c r="G30" s="22">
        <v>225.39999999999998</v>
      </c>
      <c r="H30" s="31">
        <v>9.6999999999999993</v>
      </c>
      <c r="I30" s="22">
        <v>10.7</v>
      </c>
      <c r="J30" s="6">
        <v>256.60000000000002</v>
      </c>
      <c r="K30" s="7"/>
      <c r="L30" s="10">
        <f>SUM(B30:J30)</f>
        <v>3597.5</v>
      </c>
    </row>
    <row r="31" spans="1:12" s="8" customFormat="1" x14ac:dyDescent="0.25">
      <c r="A31" s="5" t="s">
        <v>27</v>
      </c>
      <c r="B31" s="15">
        <v>429</v>
      </c>
      <c r="C31" s="15">
        <v>1355</v>
      </c>
      <c r="D31" s="14">
        <v>2385</v>
      </c>
      <c r="E31" s="20">
        <v>1528.3</v>
      </c>
      <c r="F31" s="15">
        <v>432.8</v>
      </c>
      <c r="G31" s="22">
        <v>419</v>
      </c>
      <c r="H31" s="31">
        <v>0</v>
      </c>
      <c r="I31" s="22">
        <v>0</v>
      </c>
      <c r="J31" s="6">
        <v>0</v>
      </c>
      <c r="K31" s="7"/>
      <c r="L31" s="10">
        <f>SUM(B31:J31)</f>
        <v>6549.1</v>
      </c>
    </row>
    <row r="32" spans="1:12" s="8" customFormat="1" x14ac:dyDescent="0.25">
      <c r="A32" s="5" t="s">
        <v>28</v>
      </c>
      <c r="B32" s="15">
        <v>1827.1</v>
      </c>
      <c r="C32" s="15">
        <v>2040.6</v>
      </c>
      <c r="D32" s="14">
        <v>2942.5666666666666</v>
      </c>
      <c r="E32" s="20">
        <v>4089.9</v>
      </c>
      <c r="F32" s="15">
        <v>3862.7</v>
      </c>
      <c r="G32" s="22">
        <v>3341.6333333333332</v>
      </c>
      <c r="H32" s="31">
        <v>4166.3999999999996</v>
      </c>
      <c r="I32" s="22">
        <v>4385.0999999999995</v>
      </c>
      <c r="J32" s="6">
        <v>4519.7333333333336</v>
      </c>
      <c r="K32" s="7"/>
      <c r="L32" s="10">
        <f>SUM(B32:J32)</f>
        <v>31175.733333333334</v>
      </c>
    </row>
    <row r="33" spans="1:12" s="8" customFormat="1" x14ac:dyDescent="0.25">
      <c r="A33" s="5" t="s">
        <v>29</v>
      </c>
      <c r="B33" s="15">
        <v>182</v>
      </c>
      <c r="C33" s="15">
        <v>190</v>
      </c>
      <c r="D33" s="14">
        <v>352.70000000000005</v>
      </c>
      <c r="E33" s="20">
        <v>344.36666666666667</v>
      </c>
      <c r="F33" s="15">
        <v>339.36666666666667</v>
      </c>
      <c r="G33" s="22">
        <v>466</v>
      </c>
      <c r="H33" s="31">
        <v>128</v>
      </c>
      <c r="I33" s="22">
        <v>193</v>
      </c>
      <c r="J33" s="6">
        <v>108.33333333333334</v>
      </c>
      <c r="K33" s="7"/>
      <c r="L33" s="10">
        <f>SUM(B33:J33)</f>
        <v>2303.7666666666669</v>
      </c>
    </row>
    <row r="34" spans="1:12" s="12" customFormat="1" x14ac:dyDescent="0.25">
      <c r="A34" s="9" t="s">
        <v>30</v>
      </c>
      <c r="B34" s="14">
        <v>15445</v>
      </c>
      <c r="C34" s="14">
        <v>15095.2</v>
      </c>
      <c r="D34" s="14">
        <v>17074.066666666666</v>
      </c>
      <c r="E34" s="19">
        <v>17077.599999999999</v>
      </c>
      <c r="F34" s="14">
        <v>19329.099999999999</v>
      </c>
      <c r="G34" s="21">
        <v>18654.766666666666</v>
      </c>
      <c r="H34" s="30">
        <v>17187.7</v>
      </c>
      <c r="I34" s="21">
        <v>18926.3</v>
      </c>
      <c r="J34" s="10">
        <v>18712.366666666669</v>
      </c>
      <c r="K34" s="11"/>
      <c r="L34" s="10">
        <f>SUM(B34:J34)</f>
        <v>157502.09999999998</v>
      </c>
    </row>
    <row r="35" spans="1:12" s="8" customFormat="1" x14ac:dyDescent="0.25">
      <c r="A35" s="5" t="s">
        <v>31</v>
      </c>
      <c r="B35" s="15">
        <v>6358.6</v>
      </c>
      <c r="C35" s="15">
        <v>6297.5</v>
      </c>
      <c r="D35" s="14">
        <v>7045.4333333333343</v>
      </c>
      <c r="E35" s="20">
        <v>7402</v>
      </c>
      <c r="F35" s="15">
        <v>7809.0999999999995</v>
      </c>
      <c r="G35" s="22">
        <v>8285.8666666666668</v>
      </c>
      <c r="H35" s="31">
        <v>7097.4</v>
      </c>
      <c r="I35" s="22">
        <v>8426.9</v>
      </c>
      <c r="J35" s="6">
        <v>8789.5666666666657</v>
      </c>
      <c r="K35" s="7"/>
      <c r="L35" s="10">
        <f>SUM(B35:J35)</f>
        <v>67512.366666666669</v>
      </c>
    </row>
    <row r="36" spans="1:12" s="8" customFormat="1" x14ac:dyDescent="0.25">
      <c r="A36" s="5" t="s">
        <v>32</v>
      </c>
      <c r="B36" s="15">
        <v>2848.3</v>
      </c>
      <c r="C36" s="15">
        <v>2682.5</v>
      </c>
      <c r="D36" s="14">
        <v>3611.2333333333336</v>
      </c>
      <c r="E36" s="20">
        <v>3033.3</v>
      </c>
      <c r="F36" s="15">
        <v>3162.2</v>
      </c>
      <c r="G36" s="22">
        <v>2097.3000000000002</v>
      </c>
      <c r="H36" s="31">
        <v>2089.5</v>
      </c>
      <c r="I36" s="22">
        <v>2377.5</v>
      </c>
      <c r="J36" s="6">
        <v>2360.666666666667</v>
      </c>
      <c r="K36" s="7"/>
      <c r="L36" s="10">
        <f>SUM(B36:J36)</f>
        <v>24262.5</v>
      </c>
    </row>
    <row r="37" spans="1:12" s="8" customFormat="1" x14ac:dyDescent="0.25">
      <c r="A37" s="5" t="s">
        <v>2</v>
      </c>
      <c r="B37" s="15">
        <v>6238.1</v>
      </c>
      <c r="C37" s="15">
        <v>6115.2</v>
      </c>
      <c r="D37" s="14">
        <v>6417.4000000000005</v>
      </c>
      <c r="E37" s="20">
        <v>6642.3</v>
      </c>
      <c r="F37" s="15">
        <v>8357.7999999999993</v>
      </c>
      <c r="G37" s="22">
        <v>8271.5999999999985</v>
      </c>
      <c r="H37" s="31">
        <v>8000.8</v>
      </c>
      <c r="I37" s="22">
        <v>8121.9</v>
      </c>
      <c r="J37" s="6">
        <v>7562.1333333333341</v>
      </c>
      <c r="K37" s="7"/>
      <c r="L37" s="10">
        <f>SUM(B37:J37)</f>
        <v>65727.233333333337</v>
      </c>
    </row>
    <row r="38" spans="1:12" s="12" customFormat="1" x14ac:dyDescent="0.25">
      <c r="A38" s="9" t="s">
        <v>33</v>
      </c>
      <c r="B38" s="14">
        <v>32890.542956666664</v>
      </c>
      <c r="C38" s="14">
        <v>31700.642956666663</v>
      </c>
      <c r="D38" s="14">
        <v>34361.509243333327</v>
      </c>
      <c r="E38" s="19">
        <v>37655.942576666661</v>
      </c>
      <c r="F38" s="14">
        <v>39936.942576666661</v>
      </c>
      <c r="G38" s="21">
        <v>42202.138666666673</v>
      </c>
      <c r="H38" s="30">
        <v>41044.99533333334</v>
      </c>
      <c r="I38" s="21">
        <v>44430.805333333337</v>
      </c>
      <c r="J38" s="10">
        <v>43500.057666666668</v>
      </c>
      <c r="K38" s="11"/>
      <c r="L38" s="10">
        <f>SUM(B38:J38)</f>
        <v>347723.57730999996</v>
      </c>
    </row>
    <row r="39" spans="1:12" s="8" customFormat="1" x14ac:dyDescent="0.25">
      <c r="A39" s="5" t="s">
        <v>34</v>
      </c>
      <c r="B39" s="15">
        <v>32010.542956666664</v>
      </c>
      <c r="C39" s="15">
        <v>30594.642956666667</v>
      </c>
      <c r="D39" s="14">
        <v>33029.109243333332</v>
      </c>
      <c r="E39" s="20">
        <v>36126.942576666661</v>
      </c>
      <c r="F39" s="15">
        <v>39277.042576666659</v>
      </c>
      <c r="G39" s="26">
        <v>41754.671999999999</v>
      </c>
      <c r="H39" s="31">
        <v>40217.228666666662</v>
      </c>
      <c r="I39" s="22">
        <v>43495.738666666672</v>
      </c>
      <c r="J39" s="6">
        <v>43167.924333333336</v>
      </c>
      <c r="K39" s="7"/>
      <c r="L39" s="10">
        <f>SUM(B39:J39)</f>
        <v>339673.84397666663</v>
      </c>
    </row>
    <row r="40" spans="1:12" s="8" customFormat="1" x14ac:dyDescent="0.25">
      <c r="A40" s="5" t="s">
        <v>35</v>
      </c>
      <c r="B40" s="15">
        <v>8248.6</v>
      </c>
      <c r="C40" s="15">
        <v>7634.8</v>
      </c>
      <c r="D40" s="14">
        <v>8923.5333333333328</v>
      </c>
      <c r="E40" s="20">
        <v>9564.5999999999985</v>
      </c>
      <c r="F40" s="15">
        <v>9791.7000000000007</v>
      </c>
      <c r="G40" s="22">
        <v>10334.000000000002</v>
      </c>
      <c r="H40" s="31">
        <v>9723.3233333333337</v>
      </c>
      <c r="I40" s="22">
        <v>9595.2333333333318</v>
      </c>
      <c r="J40" s="6">
        <v>8470.6333333333332</v>
      </c>
      <c r="K40" s="7"/>
      <c r="L40" s="10">
        <f>SUM(B40:J40)</f>
        <v>82286.42333333334</v>
      </c>
    </row>
    <row r="41" spans="1:12" s="8" customFormat="1" x14ac:dyDescent="0.25">
      <c r="A41" s="5" t="s">
        <v>36</v>
      </c>
      <c r="B41" s="15">
        <v>23556.042956666668</v>
      </c>
      <c r="C41" s="15">
        <v>22753.942956666666</v>
      </c>
      <c r="D41" s="14">
        <v>23909.075910000003</v>
      </c>
      <c r="E41" s="20">
        <v>26365.77591</v>
      </c>
      <c r="F41" s="15">
        <v>29288.575910000003</v>
      </c>
      <c r="G41" s="22">
        <v>31287.405333333332</v>
      </c>
      <c r="H41" s="31">
        <v>30360.605333333333</v>
      </c>
      <c r="I41" s="22">
        <v>33767.205333333339</v>
      </c>
      <c r="J41" s="6">
        <v>34598.257666666672</v>
      </c>
      <c r="K41" s="7"/>
      <c r="L41" s="10">
        <f>SUM(B41:J41)</f>
        <v>255886.88731000002</v>
      </c>
    </row>
    <row r="42" spans="1:12" s="8" customFormat="1" x14ac:dyDescent="0.25">
      <c r="A42" s="5" t="s">
        <v>37</v>
      </c>
      <c r="B42" s="15">
        <v>880</v>
      </c>
      <c r="C42" s="15">
        <v>1106</v>
      </c>
      <c r="D42" s="14">
        <v>1332.4333333333334</v>
      </c>
      <c r="E42" s="20">
        <v>1529.1333333333332</v>
      </c>
      <c r="F42" s="15">
        <v>659.93333333333328</v>
      </c>
      <c r="G42" s="22">
        <v>447.4666666666667</v>
      </c>
      <c r="H42" s="31">
        <v>827.73333333333335</v>
      </c>
      <c r="I42" s="22">
        <v>935.0333333333333</v>
      </c>
      <c r="J42" s="6">
        <v>332.13333333333333</v>
      </c>
      <c r="K42" s="7"/>
      <c r="L42" s="10">
        <f>SUM(B42:J42)</f>
        <v>8049.8666666666668</v>
      </c>
    </row>
    <row r="43" spans="1:12" s="8" customFormat="1" x14ac:dyDescent="0.25">
      <c r="A43" s="5" t="s">
        <v>38</v>
      </c>
      <c r="B43" s="15">
        <v>0</v>
      </c>
      <c r="C43" s="15">
        <v>0</v>
      </c>
      <c r="D43" s="14">
        <v>127.33333333333333</v>
      </c>
      <c r="E43" s="20">
        <v>137.03333333333333</v>
      </c>
      <c r="F43" s="15">
        <v>191.83333333333331</v>
      </c>
      <c r="G43" s="22">
        <v>78.233333333333334</v>
      </c>
      <c r="H43" s="31">
        <v>458.5</v>
      </c>
      <c r="I43" s="22">
        <v>53.5</v>
      </c>
      <c r="J43" s="6">
        <v>135</v>
      </c>
      <c r="K43" s="7"/>
      <c r="L43" s="10">
        <f>SUM(B43:J43)</f>
        <v>1181.4333333333334</v>
      </c>
    </row>
    <row r="44" spans="1:12" s="8" customFormat="1" x14ac:dyDescent="0.25">
      <c r="A44" s="5" t="s">
        <v>39</v>
      </c>
      <c r="B44" s="15">
        <v>880</v>
      </c>
      <c r="C44" s="15">
        <v>1106</v>
      </c>
      <c r="D44" s="14">
        <v>1205.0999999999999</v>
      </c>
      <c r="E44" s="20">
        <v>1392.1</v>
      </c>
      <c r="F44" s="15">
        <v>468.09999999999997</v>
      </c>
      <c r="G44" s="22">
        <v>369.26666666666665</v>
      </c>
      <c r="H44" s="31">
        <v>369.26666666666665</v>
      </c>
      <c r="I44" s="22">
        <v>881.56666666666661</v>
      </c>
      <c r="J44" s="6">
        <v>197.13333333333333</v>
      </c>
      <c r="K44" s="7"/>
      <c r="L44" s="10">
        <f>SUM(B44:J44)</f>
        <v>6868.5333333333328</v>
      </c>
    </row>
    <row r="45" spans="1:12" s="8" customFormat="1" x14ac:dyDescent="0.25">
      <c r="A45" s="5" t="s">
        <v>4</v>
      </c>
      <c r="B45" s="15">
        <v>584.83333333333337</v>
      </c>
      <c r="C45" s="15">
        <v>584.83333333333337</v>
      </c>
      <c r="D45" s="14">
        <v>2140.4666666666667</v>
      </c>
      <c r="E45" s="20">
        <v>2140.4666666666667</v>
      </c>
      <c r="F45" s="15">
        <v>2140.4666666666667</v>
      </c>
      <c r="G45" s="22">
        <v>644.29999999999995</v>
      </c>
      <c r="H45" s="31">
        <v>644.29999999999995</v>
      </c>
      <c r="I45" s="22">
        <v>644.29999999999995</v>
      </c>
      <c r="J45" s="6">
        <v>672.86666666666667</v>
      </c>
      <c r="K45" s="7"/>
      <c r="L45" s="10">
        <f>SUM(B45:J45)</f>
        <v>10196.833333333332</v>
      </c>
    </row>
    <row r="46" spans="1:12" s="8" customFormat="1" x14ac:dyDescent="0.25">
      <c r="A46" s="5" t="s">
        <v>40</v>
      </c>
      <c r="B46" s="15">
        <v>18857.766666666666</v>
      </c>
      <c r="C46" s="15">
        <v>17635.866666666665</v>
      </c>
      <c r="D46" s="14">
        <v>23435.566666666666</v>
      </c>
      <c r="E46" s="20">
        <v>24374.466666666667</v>
      </c>
      <c r="F46" s="15">
        <v>23561.266666666666</v>
      </c>
      <c r="G46" s="22">
        <v>21840.133333333335</v>
      </c>
      <c r="H46" s="31">
        <v>21120.53666666667</v>
      </c>
      <c r="I46" s="22">
        <v>19351.26666666667</v>
      </c>
      <c r="J46" s="6">
        <v>19610.400000000001</v>
      </c>
      <c r="K46" s="7"/>
      <c r="L46" s="10">
        <f>SUM(B46:J46)</f>
        <v>189787.27</v>
      </c>
    </row>
    <row r="47" spans="1:12" s="8" customFormat="1" x14ac:dyDescent="0.25">
      <c r="A47" s="5" t="s">
        <v>23</v>
      </c>
      <c r="B47" s="15">
        <v>2168.8666666666668</v>
      </c>
      <c r="C47" s="15">
        <v>2110.7666666666664</v>
      </c>
      <c r="D47" s="14">
        <v>2803</v>
      </c>
      <c r="E47" s="20">
        <v>2850.4666666666667</v>
      </c>
      <c r="F47" s="15">
        <v>2710.2666666666664</v>
      </c>
      <c r="G47" s="22">
        <v>2799.2</v>
      </c>
      <c r="H47" s="31">
        <v>3643.6333333333332</v>
      </c>
      <c r="I47" s="22">
        <v>2779.7333333333331</v>
      </c>
      <c r="J47" s="6">
        <v>2772.3666666666668</v>
      </c>
      <c r="K47" s="7"/>
      <c r="L47" s="10">
        <f>SUM(B47:J47)</f>
        <v>24638.299999999996</v>
      </c>
    </row>
    <row r="48" spans="1:12" s="12" customFormat="1" x14ac:dyDescent="0.25">
      <c r="A48" s="9" t="s">
        <v>41</v>
      </c>
      <c r="B48" s="14">
        <v>73396.042956666686</v>
      </c>
      <c r="C48" s="14">
        <v>71149.342956666689</v>
      </c>
      <c r="D48" s="14">
        <v>86347.842576666662</v>
      </c>
      <c r="E48" s="19">
        <v>90466.60924333334</v>
      </c>
      <c r="F48" s="14">
        <v>92702.909243333343</v>
      </c>
      <c r="G48" s="27">
        <v>90592.638666666651</v>
      </c>
      <c r="H48" s="30">
        <v>87945.465333333326</v>
      </c>
      <c r="I48" s="21">
        <v>90721.005333333334</v>
      </c>
      <c r="J48" s="10">
        <v>90152.924333333343</v>
      </c>
      <c r="K48" s="11"/>
      <c r="L48" s="10">
        <f>SUM(B48:J48)</f>
        <v>773474.78064333333</v>
      </c>
    </row>
    <row r="49" spans="1:12" s="12" customFormat="1" x14ac:dyDescent="0.25">
      <c r="A49" s="9" t="s">
        <v>42</v>
      </c>
      <c r="B49" s="14">
        <v>178047.20970999997</v>
      </c>
      <c r="C49" s="14">
        <v>178791.80970999997</v>
      </c>
      <c r="D49" s="14">
        <v>218206.31924333327</v>
      </c>
      <c r="E49" s="19">
        <v>208060.21924333333</v>
      </c>
      <c r="F49" s="14">
        <v>207839.41924333334</v>
      </c>
      <c r="G49" s="28">
        <v>167015.21966666661</v>
      </c>
      <c r="H49" s="30">
        <v>167837.54966666666</v>
      </c>
      <c r="I49" s="21">
        <v>165952.21966666664</v>
      </c>
      <c r="J49" s="10">
        <v>148676.03733333334</v>
      </c>
      <c r="K49" s="11"/>
      <c r="L49" s="10">
        <f>SUM(B49:J49)</f>
        <v>1640426.0034833332</v>
      </c>
    </row>
    <row r="50" spans="1:12" s="8" customFormat="1" x14ac:dyDescent="0.25">
      <c r="A50" s="5" t="s">
        <v>43</v>
      </c>
      <c r="B50" s="15">
        <v>5323.7666666666664</v>
      </c>
      <c r="C50" s="15">
        <v>-3445.1333333333328</v>
      </c>
      <c r="D50" s="14">
        <v>18927.866666666665</v>
      </c>
      <c r="E50" s="20">
        <v>26854.600000000002</v>
      </c>
      <c r="F50" s="15">
        <v>16273.9</v>
      </c>
      <c r="G50" s="29">
        <v>18184.699999999997</v>
      </c>
      <c r="H50" s="31">
        <v>-546.80000000000007</v>
      </c>
      <c r="I50" s="22">
        <v>6481.0000000000009</v>
      </c>
      <c r="J50" s="6">
        <v>4680.0666666666657</v>
      </c>
      <c r="K50" s="7"/>
      <c r="L50" s="10">
        <f>SUM(B50:J50)</f>
        <v>92733.966666666674</v>
      </c>
    </row>
    <row r="51" spans="1:12" s="8" customFormat="1" x14ac:dyDescent="0.25">
      <c r="A51" s="5" t="s">
        <v>44</v>
      </c>
      <c r="B51" s="15">
        <v>52615.199999999997</v>
      </c>
      <c r="C51" s="15">
        <v>9958.5999999999967</v>
      </c>
      <c r="D51" s="14">
        <v>80744.833333333343</v>
      </c>
      <c r="E51" s="20">
        <v>111674.33333333334</v>
      </c>
      <c r="F51" s="15">
        <v>161124.53333333333</v>
      </c>
      <c r="G51" s="29">
        <v>-15263.5</v>
      </c>
      <c r="H51" s="31">
        <v>91525.93333333332</v>
      </c>
      <c r="I51" s="22">
        <v>34113.433333333334</v>
      </c>
      <c r="J51" s="6">
        <v>104751.6</v>
      </c>
      <c r="K51" s="7"/>
      <c r="L51" s="10">
        <f>SUM(B51:J51)</f>
        <v>631244.96666666667</v>
      </c>
    </row>
    <row r="52" spans="1:12" s="12" customFormat="1" x14ac:dyDescent="0.25">
      <c r="A52" s="9" t="s">
        <v>45</v>
      </c>
      <c r="B52" s="14">
        <v>57593.633333333339</v>
      </c>
      <c r="C52" s="14">
        <v>6168.1333333333341</v>
      </c>
      <c r="D52" s="14">
        <v>99672.7</v>
      </c>
      <c r="E52" s="19">
        <v>138528.93333333335</v>
      </c>
      <c r="F52" s="14">
        <v>177398.33333333331</v>
      </c>
      <c r="G52" s="28">
        <v>2921.2000000000053</v>
      </c>
      <c r="H52" s="30">
        <v>90979.133333333331</v>
      </c>
      <c r="I52" s="21">
        <v>40594.433333333334</v>
      </c>
      <c r="J52" s="10">
        <v>109431.63333333333</v>
      </c>
      <c r="K52" s="11"/>
      <c r="L52" s="10">
        <f>SUM(B52:J52)</f>
        <v>723288.1333333333</v>
      </c>
    </row>
    <row r="53" spans="1:12" s="12" customFormat="1" ht="31.5" x14ac:dyDescent="0.25">
      <c r="A53" s="9" t="s">
        <v>46</v>
      </c>
      <c r="B53" s="14">
        <v>123516.90970999998</v>
      </c>
      <c r="C53" s="14">
        <v>175687.10970999999</v>
      </c>
      <c r="D53" s="14">
        <v>118533.68591000001</v>
      </c>
      <c r="E53" s="19">
        <v>69531.385910000026</v>
      </c>
      <c r="F53" s="14">
        <v>30441.085910000009</v>
      </c>
      <c r="G53" s="14">
        <v>164093.81966666662</v>
      </c>
      <c r="H53" s="30">
        <v>76858.416333333313</v>
      </c>
      <c r="I53" s="21">
        <v>125357.58633333331</v>
      </c>
      <c r="J53" s="10">
        <v>39244.504000000001</v>
      </c>
      <c r="K53" s="11"/>
      <c r="L53" s="10">
        <f>SUM(B53:J53)</f>
        <v>923264.50348333316</v>
      </c>
    </row>
    <row r="54" spans="1:12" s="8" customFormat="1" ht="31.5" x14ac:dyDescent="0.25">
      <c r="A54" s="5" t="s">
        <v>47</v>
      </c>
      <c r="B54" s="15">
        <v>34078.1</v>
      </c>
      <c r="C54" s="15">
        <v>32862.100000000006</v>
      </c>
      <c r="D54" s="14">
        <v>39265.066666666666</v>
      </c>
      <c r="E54" s="20">
        <v>38527.23333333333</v>
      </c>
      <c r="F54" s="15">
        <v>36713.933333333334</v>
      </c>
      <c r="G54" s="15">
        <v>33528.166666666664</v>
      </c>
      <c r="H54" s="31">
        <v>37728.956666666665</v>
      </c>
      <c r="I54" s="22">
        <v>37446.666666666672</v>
      </c>
      <c r="J54" s="6">
        <v>36533.766666666663</v>
      </c>
      <c r="K54" s="7"/>
      <c r="L54" s="10">
        <f>SUM(B54:J54)</f>
        <v>326683.99</v>
      </c>
    </row>
    <row r="55" spans="1:12" s="12" customFormat="1" x14ac:dyDescent="0.25">
      <c r="A55" s="9" t="s">
        <v>48</v>
      </c>
      <c r="B55" s="14">
        <v>13488.703446666703</v>
      </c>
      <c r="C55" s="14">
        <v>8317.9034466667017</v>
      </c>
      <c r="D55" s="14">
        <v>10700.988890000061</v>
      </c>
      <c r="E55" s="19">
        <v>15790.322223333393</v>
      </c>
      <c r="F55" s="14">
        <v>21026.322223333395</v>
      </c>
      <c r="G55" s="14">
        <v>-3338.208746666719</v>
      </c>
      <c r="H55" s="30">
        <v>-1234.4820800000516</v>
      </c>
      <c r="I55" s="21">
        <v>3597.6579199999487</v>
      </c>
      <c r="J55" s="10">
        <v>1914.3283333333343</v>
      </c>
      <c r="K55" s="11"/>
      <c r="L55" s="10">
        <f>SUM(B55:J55)</f>
        <v>70263.535656666776</v>
      </c>
    </row>
    <row r="56" spans="1:12" s="8" customFormat="1" x14ac:dyDescent="0.25">
      <c r="A56" s="5" t="s">
        <v>49</v>
      </c>
      <c r="B56" s="15">
        <v>8279.1132966667028</v>
      </c>
      <c r="C56" s="15">
        <v>4194.0799633333691</v>
      </c>
      <c r="D56" s="14">
        <v>0</v>
      </c>
      <c r="E56" s="20">
        <v>0</v>
      </c>
      <c r="F56" s="15">
        <v>0</v>
      </c>
      <c r="G56" s="29">
        <v>0</v>
      </c>
      <c r="H56" s="31">
        <v>0</v>
      </c>
      <c r="I56" s="22">
        <v>0</v>
      </c>
      <c r="J56" s="6">
        <v>0</v>
      </c>
      <c r="K56" s="7"/>
      <c r="L56" s="10">
        <f>SUM(B56:J56)</f>
        <v>12473.193260000073</v>
      </c>
    </row>
    <row r="57" spans="1:12" s="8" customFormat="1" x14ac:dyDescent="0.25">
      <c r="A57" s="5" t="s">
        <v>50</v>
      </c>
      <c r="B57" s="15">
        <v>-255.26666666666665</v>
      </c>
      <c r="C57" s="15">
        <v>3659.0666666666666</v>
      </c>
      <c r="D57" s="14">
        <v>17885.157520000059</v>
      </c>
      <c r="E57" s="20">
        <v>17061.990853333391</v>
      </c>
      <c r="F57" s="15">
        <v>15915.29085333339</v>
      </c>
      <c r="G57" s="29">
        <v>1928.1564283332832</v>
      </c>
      <c r="H57" s="31">
        <v>-134.51023833338422</v>
      </c>
      <c r="I57" s="22">
        <v>-217.51023833338422</v>
      </c>
      <c r="J57" s="6">
        <v>2054.0639999999999</v>
      </c>
      <c r="K57" s="7"/>
      <c r="L57" s="10">
        <f>SUM(B57:J57)</f>
        <v>57896.439178333349</v>
      </c>
    </row>
    <row r="58" spans="1:12" s="8" customFormat="1" ht="31.5" x14ac:dyDescent="0.25">
      <c r="A58" s="5" t="s">
        <v>51</v>
      </c>
      <c r="B58" s="15">
        <v>7603.7901499999998</v>
      </c>
      <c r="C58" s="15">
        <v>2334.6234833333333</v>
      </c>
      <c r="D58" s="14">
        <v>-7157.6686299999992</v>
      </c>
      <c r="E58" s="20">
        <v>-1245.1686299999997</v>
      </c>
      <c r="F58" s="15">
        <v>5137.5313700000015</v>
      </c>
      <c r="G58" s="29">
        <v>-5122.5651749999997</v>
      </c>
      <c r="H58" s="31">
        <v>-956.17184166666675</v>
      </c>
      <c r="I58" s="22">
        <v>3958.9681583333336</v>
      </c>
      <c r="J58" s="6">
        <v>-135.90233333333333</v>
      </c>
      <c r="K58" s="7"/>
      <c r="L58" s="10">
        <f>SUM(B58:J58)</f>
        <v>4417.4365516666694</v>
      </c>
    </row>
    <row r="59" spans="1:12" s="8" customFormat="1" x14ac:dyDescent="0.25">
      <c r="A59" s="5" t="s">
        <v>72</v>
      </c>
      <c r="B59" s="15">
        <v>0</v>
      </c>
      <c r="C59" s="15">
        <v>0</v>
      </c>
      <c r="D59" s="14">
        <v>0</v>
      </c>
      <c r="E59" s="20">
        <v>0</v>
      </c>
      <c r="F59" s="15">
        <v>0</v>
      </c>
      <c r="G59" s="29">
        <v>0</v>
      </c>
      <c r="H59" s="31">
        <v>0</v>
      </c>
      <c r="I59" s="22">
        <v>0</v>
      </c>
      <c r="J59" s="6">
        <v>0</v>
      </c>
      <c r="K59" s="7"/>
      <c r="L59" s="10">
        <f>SUM(B59:J59)</f>
        <v>0</v>
      </c>
    </row>
    <row r="60" spans="1:12" s="8" customFormat="1" x14ac:dyDescent="0.25">
      <c r="A60" s="5" t="s">
        <v>52</v>
      </c>
      <c r="B60" s="15">
        <v>0</v>
      </c>
      <c r="C60" s="15">
        <v>0</v>
      </c>
      <c r="D60" s="14">
        <v>890</v>
      </c>
      <c r="E60" s="20">
        <v>0</v>
      </c>
      <c r="F60" s="15">
        <v>0</v>
      </c>
      <c r="G60" s="29">
        <v>0</v>
      </c>
      <c r="H60" s="31">
        <v>0</v>
      </c>
      <c r="I60" s="22">
        <v>0</v>
      </c>
      <c r="J60" s="6">
        <v>294.60000000000002</v>
      </c>
      <c r="K60" s="7"/>
      <c r="L60" s="10">
        <f>SUM(B60:J60)</f>
        <v>1184.5999999999999</v>
      </c>
    </row>
    <row r="61" spans="1:12" s="8" customFormat="1" x14ac:dyDescent="0.25">
      <c r="A61" s="5" t="s">
        <v>23</v>
      </c>
      <c r="B61" s="15">
        <v>17140.566666666666</v>
      </c>
      <c r="C61" s="15">
        <v>18285.166666666664</v>
      </c>
      <c r="D61" s="14">
        <v>22698.26666666667</v>
      </c>
      <c r="E61" s="20">
        <v>19345.599999999999</v>
      </c>
      <c r="F61" s="15">
        <v>23098.1</v>
      </c>
      <c r="G61" s="29">
        <v>14636.533333333333</v>
      </c>
      <c r="H61" s="31">
        <v>14759.466666666667</v>
      </c>
      <c r="I61" s="22">
        <v>14828.766666666666</v>
      </c>
      <c r="J61" s="6">
        <v>34032.5</v>
      </c>
      <c r="K61" s="7"/>
      <c r="L61" s="10">
        <f>SUM(B61:J61)</f>
        <v>178824.96666666667</v>
      </c>
    </row>
    <row r="62" spans="1:12" s="12" customFormat="1" x14ac:dyDescent="0.25">
      <c r="A62" s="9" t="s">
        <v>53</v>
      </c>
      <c r="B62" s="14">
        <v>63043.003446666706</v>
      </c>
      <c r="C62" s="14">
        <v>57800.803446666701</v>
      </c>
      <c r="D62" s="14">
        <v>73581.055556666732</v>
      </c>
      <c r="E62" s="19">
        <v>73689.88889000006</v>
      </c>
      <c r="F62" s="14">
        <v>80864.688890000063</v>
      </c>
      <c r="G62" s="28">
        <v>44970.291253333293</v>
      </c>
      <c r="H62" s="30">
        <v>51397.874586666629</v>
      </c>
      <c r="I62" s="21">
        <v>56016.924586666624</v>
      </c>
      <c r="J62" s="10">
        <v>72778.96166666667</v>
      </c>
      <c r="K62" s="11"/>
      <c r="L62" s="10">
        <f>SUM(B62:J62)</f>
        <v>574143.4923233334</v>
      </c>
    </row>
    <row r="63" spans="1:12" s="12" customFormat="1" x14ac:dyDescent="0.25">
      <c r="A63" s="9" t="s">
        <v>54</v>
      </c>
      <c r="B63" s="14">
        <v>183527.57982333339</v>
      </c>
      <c r="C63" s="14">
        <v>230455.47982333336</v>
      </c>
      <c r="D63" s="14">
        <v>192113.64146666674</v>
      </c>
      <c r="E63" s="19">
        <v>143220.20813333339</v>
      </c>
      <c r="F63" s="14">
        <v>111304.80813333338</v>
      </c>
      <c r="G63" s="28">
        <v>209054.07758666659</v>
      </c>
      <c r="H63" s="30">
        <v>128246.22425333326</v>
      </c>
      <c r="I63" s="21">
        <v>181364.34425333326</v>
      </c>
      <c r="J63" s="10">
        <v>112023.63233333336</v>
      </c>
      <c r="K63" s="11"/>
      <c r="L63" s="10">
        <f>SUM(B63:J63)</f>
        <v>1491309.9958066666</v>
      </c>
    </row>
    <row r="64" spans="1:12" s="8" customFormat="1" x14ac:dyDescent="0.25">
      <c r="A64" s="5" t="s">
        <v>55</v>
      </c>
      <c r="B64" s="15">
        <v>66232.385509999993</v>
      </c>
      <c r="C64" s="15">
        <v>65189.385509999993</v>
      </c>
      <c r="D64" s="14">
        <v>66526.428996666669</v>
      </c>
      <c r="E64" s="20">
        <v>69437.862329999989</v>
      </c>
      <c r="F64" s="15">
        <v>68045.162329999992</v>
      </c>
      <c r="G64" s="29">
        <v>68949.545196666659</v>
      </c>
      <c r="H64" s="31">
        <v>68875.533166666675</v>
      </c>
      <c r="I64" s="22">
        <v>69027.733166666658</v>
      </c>
      <c r="J64" s="6">
        <v>68274.95</v>
      </c>
      <c r="K64" s="7"/>
      <c r="L64" s="10">
        <f>SUM(B64:J64)</f>
        <v>610558.98620666668</v>
      </c>
    </row>
    <row r="65" spans="1:12" s="8" customFormat="1" x14ac:dyDescent="0.25">
      <c r="A65" s="5" t="s">
        <v>56</v>
      </c>
      <c r="B65" s="15">
        <v>6594.2808733333322</v>
      </c>
      <c r="C65" s="15">
        <v>6986.5808733333324</v>
      </c>
      <c r="D65" s="14">
        <v>6271.0479800000003</v>
      </c>
      <c r="E65" s="20">
        <v>6660.6813133333335</v>
      </c>
      <c r="F65" s="15">
        <v>7019.1813133333335</v>
      </c>
      <c r="G65" s="29">
        <v>7444.6361666666671</v>
      </c>
      <c r="H65" s="31">
        <v>7565.793913333333</v>
      </c>
      <c r="I65" s="22">
        <v>5438.0239133333334</v>
      </c>
      <c r="J65" s="6">
        <v>7028.1473333333333</v>
      </c>
      <c r="K65" s="7"/>
      <c r="L65" s="10">
        <f>SUM(B65:J65)</f>
        <v>61008.373679999997</v>
      </c>
    </row>
    <row r="66" spans="1:12" s="8" customFormat="1" x14ac:dyDescent="0.25">
      <c r="A66" s="5" t="s">
        <v>57</v>
      </c>
      <c r="B66" s="15">
        <v>16269.466666666667</v>
      </c>
      <c r="C66" s="15">
        <v>16044.566666666666</v>
      </c>
      <c r="D66" s="14">
        <v>36975.199999999997</v>
      </c>
      <c r="E66" s="20">
        <v>37507.433333333334</v>
      </c>
      <c r="F66" s="15">
        <v>37454.433333333334</v>
      </c>
      <c r="G66" s="29">
        <v>15811.5</v>
      </c>
      <c r="H66" s="31">
        <v>15529.833333333332</v>
      </c>
      <c r="I66" s="22">
        <v>16087.633333333333</v>
      </c>
      <c r="J66" s="6">
        <v>25477.466666666667</v>
      </c>
      <c r="K66" s="7"/>
      <c r="L66" s="10">
        <f>SUM(B66:J66)</f>
        <v>217157.53333333335</v>
      </c>
    </row>
    <row r="67" spans="1:12" s="8" customFormat="1" x14ac:dyDescent="0.25">
      <c r="A67" s="5" t="s">
        <v>58</v>
      </c>
      <c r="B67" s="15">
        <v>6250.6</v>
      </c>
      <c r="C67" s="15">
        <v>6797.4000000000005</v>
      </c>
      <c r="D67" s="14">
        <v>6662.3666666666668</v>
      </c>
      <c r="E67" s="20">
        <v>6643.2</v>
      </c>
      <c r="F67" s="15">
        <v>6288.9000000000005</v>
      </c>
      <c r="G67" s="29">
        <v>6419.3</v>
      </c>
      <c r="H67" s="31">
        <v>6804.8743466666665</v>
      </c>
      <c r="I67" s="22">
        <v>8777.6843466666669</v>
      </c>
      <c r="J67" s="6">
        <v>7874.2999999999993</v>
      </c>
      <c r="K67" s="7"/>
      <c r="L67" s="10">
        <f>SUM(B67:J67)</f>
        <v>62518.625360000005</v>
      </c>
    </row>
    <row r="68" spans="1:12" s="8" customFormat="1" x14ac:dyDescent="0.25">
      <c r="A68" s="5" t="s">
        <v>59</v>
      </c>
      <c r="B68" s="15">
        <v>3951.333333333333</v>
      </c>
      <c r="C68" s="15">
        <v>4012.6333333333332</v>
      </c>
      <c r="D68" s="14">
        <v>9280.3333333333339</v>
      </c>
      <c r="E68" s="20">
        <v>9399.6333333333332</v>
      </c>
      <c r="F68" s="15">
        <v>9598.4333333333325</v>
      </c>
      <c r="G68" s="29">
        <v>3632.6</v>
      </c>
      <c r="H68" s="31">
        <v>3799.922493333333</v>
      </c>
      <c r="I68" s="22">
        <v>3589.0224933333334</v>
      </c>
      <c r="J68" s="6">
        <v>4631</v>
      </c>
      <c r="K68" s="7"/>
      <c r="L68" s="10">
        <f>SUM(B68:J68)</f>
        <v>51894.911653333329</v>
      </c>
    </row>
    <row r="69" spans="1:12" s="8" customFormat="1" x14ac:dyDescent="0.25">
      <c r="A69" s="5" t="s">
        <v>60</v>
      </c>
      <c r="B69" s="15">
        <v>3917.6333333333332</v>
      </c>
      <c r="C69" s="15">
        <v>3470.3333333333335</v>
      </c>
      <c r="D69" s="14">
        <v>4953.6333333333332</v>
      </c>
      <c r="E69" s="20">
        <v>5508.5666666666675</v>
      </c>
      <c r="F69" s="15">
        <v>4502.0666666666666</v>
      </c>
      <c r="G69" s="29">
        <v>4892</v>
      </c>
      <c r="H69" s="31">
        <v>3796.9090900000006</v>
      </c>
      <c r="I69" s="22">
        <v>4056.8390900000009</v>
      </c>
      <c r="J69" s="6">
        <v>3831.2</v>
      </c>
      <c r="K69" s="7"/>
      <c r="L69" s="10">
        <f>SUM(B69:J69)</f>
        <v>38929.181513333329</v>
      </c>
    </row>
    <row r="70" spans="1:12" s="8" customFormat="1" x14ac:dyDescent="0.25">
      <c r="A70" s="5" t="s">
        <v>73</v>
      </c>
      <c r="B70" s="15">
        <v>772.5958333333333</v>
      </c>
      <c r="C70" s="15">
        <v>639.89583333333326</v>
      </c>
      <c r="D70" s="14">
        <v>530.66083333333336</v>
      </c>
      <c r="E70" s="20">
        <v>367.6608333333333</v>
      </c>
      <c r="F70" s="15">
        <v>736.56083333333322</v>
      </c>
      <c r="G70" s="29">
        <v>251.20333333333332</v>
      </c>
      <c r="H70" s="31">
        <v>325.99333333333334</v>
      </c>
      <c r="I70" s="22">
        <v>356.10333333333335</v>
      </c>
      <c r="J70" s="6">
        <v>396.21966666666668</v>
      </c>
      <c r="K70" s="7"/>
      <c r="L70" s="10">
        <f>SUM(B70:J70)</f>
        <v>4376.8938333333335</v>
      </c>
    </row>
    <row r="71" spans="1:12" s="8" customFormat="1" x14ac:dyDescent="0.25">
      <c r="A71" s="5" t="s">
        <v>61</v>
      </c>
      <c r="B71" s="15">
        <v>1870.4666666666667</v>
      </c>
      <c r="C71" s="15">
        <v>1079.0666666666666</v>
      </c>
      <c r="D71" s="14">
        <v>1521.5333333333335</v>
      </c>
      <c r="E71" s="20">
        <v>2031.0666666666668</v>
      </c>
      <c r="F71" s="15">
        <v>1137.8666666666668</v>
      </c>
      <c r="G71" s="29">
        <v>2991.8333333333339</v>
      </c>
      <c r="H71" s="31">
        <v>1580.8332966666667</v>
      </c>
      <c r="I71" s="22">
        <v>968.33329666666657</v>
      </c>
      <c r="J71" s="6">
        <v>1640.366666666667</v>
      </c>
      <c r="K71" s="7"/>
      <c r="L71" s="10">
        <f>SUM(B71:J71)</f>
        <v>14821.366593333332</v>
      </c>
    </row>
    <row r="72" spans="1:12" s="8" customFormat="1" x14ac:dyDescent="0.25">
      <c r="A72" s="5" t="s">
        <v>62</v>
      </c>
      <c r="B72" s="15">
        <v>13.333333333333334</v>
      </c>
      <c r="C72" s="15">
        <v>13.333333333333334</v>
      </c>
      <c r="D72" s="14">
        <v>235.03333333333333</v>
      </c>
      <c r="E72" s="20">
        <v>245.03333333333333</v>
      </c>
      <c r="F72" s="15">
        <v>235.03333333333333</v>
      </c>
      <c r="G72" s="29">
        <v>5230.4000000000005</v>
      </c>
      <c r="H72" s="31">
        <v>0</v>
      </c>
      <c r="I72" s="22">
        <v>0</v>
      </c>
      <c r="J72" s="6">
        <v>0</v>
      </c>
      <c r="K72" s="7"/>
      <c r="L72" s="10">
        <f>SUM(B72:J72)</f>
        <v>5972.166666666667</v>
      </c>
    </row>
    <row r="73" spans="1:12" s="8" customFormat="1" x14ac:dyDescent="0.25">
      <c r="A73" s="5" t="s">
        <v>63</v>
      </c>
      <c r="B73" s="15">
        <v>8457.4333333333343</v>
      </c>
      <c r="C73" s="15">
        <v>8222.2333333333336</v>
      </c>
      <c r="D73" s="14">
        <v>9590</v>
      </c>
      <c r="E73" s="20">
        <v>8909.9333333333325</v>
      </c>
      <c r="F73" s="15">
        <v>9027.7333333333336</v>
      </c>
      <c r="G73" s="29">
        <v>9446.4</v>
      </c>
      <c r="H73" s="31">
        <v>7724.4999999999982</v>
      </c>
      <c r="I73" s="22">
        <v>8570.5</v>
      </c>
      <c r="J73" s="6">
        <v>7413.3</v>
      </c>
      <c r="K73" s="7"/>
      <c r="L73" s="10">
        <f>SUM(B73:J73)</f>
        <v>77362.03333333334</v>
      </c>
    </row>
    <row r="74" spans="1:12" s="8" customFormat="1" x14ac:dyDescent="0.25">
      <c r="A74" s="5" t="s">
        <v>64</v>
      </c>
      <c r="B74" s="15">
        <v>1750.6666666666665</v>
      </c>
      <c r="C74" s="15">
        <v>1664.7666666666667</v>
      </c>
      <c r="D74" s="14">
        <v>366.2</v>
      </c>
      <c r="E74" s="20">
        <v>314.76666666666671</v>
      </c>
      <c r="F74" s="15">
        <v>293.36666666666667</v>
      </c>
      <c r="G74" s="29">
        <v>763.86666666666656</v>
      </c>
      <c r="H74" s="31">
        <v>63.499999999999993</v>
      </c>
      <c r="I74" s="22">
        <v>48.699999999999996</v>
      </c>
      <c r="J74" s="6">
        <v>1176.2333333333333</v>
      </c>
      <c r="K74" s="7"/>
      <c r="L74" s="10">
        <f>SUM(B74:J74)</f>
        <v>6442.0666666666666</v>
      </c>
    </row>
    <row r="75" spans="1:12" s="8" customFormat="1" x14ac:dyDescent="0.25">
      <c r="A75" s="5" t="s">
        <v>3</v>
      </c>
      <c r="B75" s="15">
        <v>40870.419320000001</v>
      </c>
      <c r="C75" s="15">
        <v>40536.419320000001</v>
      </c>
      <c r="D75" s="14">
        <v>49541.557183333338</v>
      </c>
      <c r="E75" s="20">
        <v>48460.990516666672</v>
      </c>
      <c r="F75" s="15">
        <v>47030.190516666662</v>
      </c>
      <c r="G75" s="29">
        <v>40737.659896666664</v>
      </c>
      <c r="H75" s="31">
        <v>42428.555910000003</v>
      </c>
      <c r="I75" s="22">
        <v>42435.658650000005</v>
      </c>
      <c r="J75" s="6">
        <v>42319.541333333334</v>
      </c>
      <c r="K75" s="7"/>
      <c r="L75" s="10">
        <f>SUM(B75:J75)</f>
        <v>394360.99264666671</v>
      </c>
    </row>
    <row r="76" spans="1:12" s="12" customFormat="1" x14ac:dyDescent="0.25">
      <c r="A76" s="9" t="s">
        <v>65</v>
      </c>
      <c r="B76" s="14">
        <v>156663.14820333332</v>
      </c>
      <c r="C76" s="14">
        <v>154369.64820333335</v>
      </c>
      <c r="D76" s="14">
        <v>188839.16165999998</v>
      </c>
      <c r="E76" s="19">
        <v>191871.96166000003</v>
      </c>
      <c r="F76" s="14">
        <v>187754.26166000002</v>
      </c>
      <c r="G76" s="28">
        <v>152145.54459333332</v>
      </c>
      <c r="H76" s="30">
        <v>158496.58221666666</v>
      </c>
      <c r="I76" s="21">
        <v>159356.06495666667</v>
      </c>
      <c r="J76" s="10">
        <v>170062.89166666666</v>
      </c>
      <c r="K76" s="11"/>
      <c r="L76" s="10">
        <f>SUM(B76:J76)</f>
        <v>1519559.2648199999</v>
      </c>
    </row>
    <row r="77" spans="1:12" s="12" customFormat="1" x14ac:dyDescent="0.25">
      <c r="A77" s="9" t="s">
        <v>66</v>
      </c>
      <c r="B77" s="14">
        <v>29529.298286666679</v>
      </c>
      <c r="C77" s="14">
        <v>78750.898286666692</v>
      </c>
      <c r="D77" s="14">
        <v>1636.1464733333887</v>
      </c>
      <c r="E77" s="19">
        <v>-50290.086859999938</v>
      </c>
      <c r="F77" s="14">
        <v>-78087.586859999952</v>
      </c>
      <c r="G77" s="28">
        <v>49696.266326666642</v>
      </c>
      <c r="H77" s="32">
        <v>-30250.164267689139</v>
      </c>
      <c r="I77" s="21">
        <v>22008.572992310874</v>
      </c>
      <c r="J77" s="10">
        <v>-58039.259333333335</v>
      </c>
      <c r="K77" s="11"/>
      <c r="L77" s="10">
        <f>SUM(B77:J77)</f>
        <v>-35045.914955378088</v>
      </c>
    </row>
    <row r="78" spans="1:12" s="8" customFormat="1" x14ac:dyDescent="0.25">
      <c r="A78" s="5" t="s">
        <v>67</v>
      </c>
      <c r="B78" s="15">
        <v>28039.978433333337</v>
      </c>
      <c r="C78" s="15">
        <v>24006.078433333332</v>
      </c>
      <c r="D78" s="14">
        <v>21492.368843333337</v>
      </c>
      <c r="E78" s="20">
        <v>20422.168843333337</v>
      </c>
      <c r="F78" s="15">
        <v>23427.068843333334</v>
      </c>
      <c r="G78" s="29">
        <v>30238.268612499993</v>
      </c>
      <c r="H78" s="31">
        <v>23660.505945475492</v>
      </c>
      <c r="I78" s="22">
        <v>27605.705945475489</v>
      </c>
      <c r="J78" s="6">
        <v>18101.454333333339</v>
      </c>
      <c r="K78" s="7"/>
      <c r="L78" s="10">
        <f>SUM(B78:J78)</f>
        <v>216993.59823345096</v>
      </c>
    </row>
    <row r="79" spans="1:12" s="12" customFormat="1" x14ac:dyDescent="0.25">
      <c r="A79" s="9" t="s">
        <v>68</v>
      </c>
      <c r="B79" s="14">
        <v>1663.0198533333612</v>
      </c>
      <c r="C79" s="14">
        <v>54918.419853333362</v>
      </c>
      <c r="D79" s="14">
        <v>-19760.555703333281</v>
      </c>
      <c r="E79" s="19">
        <v>-70616.522369999948</v>
      </c>
      <c r="F79" s="14">
        <v>-101419.02236999995</v>
      </c>
      <c r="G79" s="28">
        <v>19458.031047499942</v>
      </c>
      <c r="H79" s="30">
        <v>-53910.770213164607</v>
      </c>
      <c r="I79" s="21">
        <v>-5597.1329531646161</v>
      </c>
      <c r="J79" s="10">
        <v>-76140.713666666663</v>
      </c>
      <c r="K79" s="11"/>
      <c r="L79" s="10">
        <f>SUM(B79:J79)</f>
        <v>-251405.2465221624</v>
      </c>
    </row>
    <row r="80" spans="1:12" s="8" customFormat="1" x14ac:dyDescent="0.25">
      <c r="A80" s="2"/>
      <c r="B80" s="16"/>
      <c r="C80" s="16"/>
      <c r="D80" s="33"/>
      <c r="E80" s="16"/>
      <c r="F80" s="16"/>
      <c r="G80" s="16"/>
      <c r="H80" s="16"/>
      <c r="I80" s="16"/>
      <c r="J80" s="17"/>
      <c r="K80" s="17"/>
      <c r="L80" s="17"/>
    </row>
    <row r="81" spans="1:12" s="2" customFormat="1" x14ac:dyDescent="0.25">
      <c r="A81" s="2" t="s">
        <v>74</v>
      </c>
      <c r="B81" s="16">
        <f t="shared" ref="B81:H81" si="0">+B28+B62</f>
        <v>314479.95611333335</v>
      </c>
      <c r="C81" s="16">
        <f t="shared" si="0"/>
        <v>307735.75611333334</v>
      </c>
      <c r="D81" s="16">
        <f t="shared" si="0"/>
        <v>380034.19889000012</v>
      </c>
      <c r="E81" s="16">
        <f t="shared" si="0"/>
        <v>374115.36555666674</v>
      </c>
      <c r="F81" s="16">
        <f t="shared" si="0"/>
        <v>383305.76555666671</v>
      </c>
      <c r="G81" s="16">
        <f t="shared" si="0"/>
        <v>302563.28291999997</v>
      </c>
      <c r="H81" s="16">
        <f t="shared" si="0"/>
        <v>307166.08958666661</v>
      </c>
      <c r="I81" s="16">
        <f>I28+I62</f>
        <v>312675.4495866666</v>
      </c>
      <c r="J81" s="16">
        <f>J62+J28</f>
        <v>311608.05666666664</v>
      </c>
      <c r="K81" s="16"/>
      <c r="L81" s="16">
        <f>+L28+L62</f>
        <v>2993683.9209900005</v>
      </c>
    </row>
    <row r="82" spans="1:12" s="2" customFormat="1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1:12" s="2" customFormat="1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1:12" s="2" customFormat="1" x14ac:dyDescent="0.25">
      <c r="B84" s="16"/>
      <c r="C84" s="16"/>
      <c r="D84" s="16"/>
      <c r="E84" s="16"/>
      <c r="F84" s="16"/>
      <c r="G84" s="18"/>
      <c r="H84" s="16"/>
      <c r="I84" s="16"/>
      <c r="J84" s="16"/>
      <c r="K84" s="16"/>
      <c r="L84" s="18"/>
    </row>
    <row r="85" spans="1:12" s="2" customFormat="1" x14ac:dyDescent="0.25">
      <c r="B85" s="18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1:12" s="2" customFormat="1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1:12" s="2" customFormat="1" x14ac:dyDescent="0.25"/>
    <row r="88" spans="1:12" s="2" customFormat="1" x14ac:dyDescent="0.25"/>
    <row r="89" spans="1:12" s="2" customFormat="1" x14ac:dyDescent="0.25"/>
    <row r="90" spans="1:12" s="2" customFormat="1" x14ac:dyDescent="0.25"/>
    <row r="91" spans="1:12" s="2" customFormat="1" x14ac:dyDescent="0.25"/>
    <row r="92" spans="1:12" s="2" customFormat="1" x14ac:dyDescent="0.25"/>
    <row r="93" spans="1:12" s="2" customFormat="1" x14ac:dyDescent="0.25"/>
    <row r="94" spans="1:12" s="2" customFormat="1" x14ac:dyDescent="0.25"/>
    <row r="95" spans="1:12" s="2" customFormat="1" x14ac:dyDescent="0.25"/>
    <row r="96" spans="1:12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="2" customFormat="1" x14ac:dyDescent="0.25"/>
    <row r="9986" s="2" customFormat="1" x14ac:dyDescent="0.25"/>
    <row r="9987" s="2" customFormat="1" x14ac:dyDescent="0.25"/>
    <row r="9988" s="2" customFormat="1" x14ac:dyDescent="0.25"/>
    <row r="9989" s="2" customFormat="1" x14ac:dyDescent="0.25"/>
    <row r="9990" s="2" customFormat="1" x14ac:dyDescent="0.25"/>
    <row r="9991" s="2" customFormat="1" x14ac:dyDescent="0.25"/>
    <row r="9992" s="2" customFormat="1" x14ac:dyDescent="0.25"/>
    <row r="9993" s="2" customFormat="1" x14ac:dyDescent="0.25"/>
    <row r="9994" s="2" customFormat="1" x14ac:dyDescent="0.25"/>
    <row r="9995" s="2" customFormat="1" x14ac:dyDescent="0.25"/>
    <row r="9996" s="2" customFormat="1" x14ac:dyDescent="0.25"/>
    <row r="9997" s="2" customFormat="1" x14ac:dyDescent="0.25"/>
    <row r="9998" s="2" customFormat="1" x14ac:dyDescent="0.25"/>
    <row r="9999" s="2" customFormat="1" x14ac:dyDescent="0.25"/>
    <row r="10000" s="2" customFormat="1" x14ac:dyDescent="0.25"/>
    <row r="10001" s="2" customFormat="1" x14ac:dyDescent="0.25"/>
    <row r="10002" s="2" customFormat="1" x14ac:dyDescent="0.25"/>
    <row r="10003" s="2" customFormat="1" x14ac:dyDescent="0.25"/>
  </sheetData>
  <mergeCells count="13">
    <mergeCell ref="B1:G1"/>
    <mergeCell ref="B4:B5"/>
    <mergeCell ref="C4:C5"/>
    <mergeCell ref="D4:D5"/>
    <mergeCell ref="E4:E5"/>
    <mergeCell ref="F4:F5"/>
    <mergeCell ref="G4:G5"/>
    <mergeCell ref="H1:J1"/>
    <mergeCell ref="K1:L1"/>
    <mergeCell ref="J4:J5"/>
    <mergeCell ref="L4:L5"/>
    <mergeCell ref="H4:H5"/>
    <mergeCell ref="I4:I5"/>
  </mergeCells>
  <pageMargins left="0.25" right="0.25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2019-01-23T10:08:58Z</cp:lastPrinted>
  <dcterms:created xsi:type="dcterms:W3CDTF">2013-08-20T12:38:07Z</dcterms:created>
  <dcterms:modified xsi:type="dcterms:W3CDTF">2019-11-01T09:35:07Z</dcterms:modified>
</cp:coreProperties>
</file>