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0\NBFIs Web Submissions September 2020\"/>
    </mc:Choice>
  </mc:AlternateContent>
  <bookViews>
    <workbookView xWindow="0" yWindow="0" windowWidth="23040" windowHeight="8616"/>
  </bookViews>
  <sheets>
    <sheet name="B" sheetId="2" r:id="rId1"/>
  </sheets>
  <definedNames>
    <definedName name="_xlnm.Print_Area" localSheetId="0">B!$A$1:$L$81</definedName>
  </definedNames>
  <calcPr calcId="162913"/>
</workbook>
</file>

<file path=xl/calcChain.xml><?xml version="1.0" encoding="utf-8"?>
<calcChain xmlns="http://schemas.openxmlformats.org/spreadsheetml/2006/main">
  <c r="J81" i="2" l="1"/>
  <c r="I81" i="2"/>
  <c r="H81" i="2"/>
  <c r="G81" i="2"/>
  <c r="E81" i="2"/>
  <c r="D81" i="2"/>
  <c r="C81" i="2"/>
  <c r="B81" i="2"/>
  <c r="F81" i="2"/>
  <c r="L13" i="2"/>
  <c r="L16" i="2"/>
  <c r="L24" i="2"/>
  <c r="L25" i="2"/>
  <c r="L26" i="2"/>
  <c r="L43" i="2"/>
  <c r="L60" i="2"/>
  <c r="L56" i="2"/>
  <c r="L79" i="2"/>
  <c r="L6" i="2"/>
  <c r="L7" i="2"/>
  <c r="L8" i="2"/>
  <c r="L9" i="2"/>
  <c r="L10" i="2"/>
  <c r="L11" i="2"/>
  <c r="L12" i="2"/>
  <c r="L14" i="2"/>
  <c r="L15" i="2"/>
  <c r="L17" i="2"/>
  <c r="L18" i="2"/>
  <c r="L19" i="2"/>
  <c r="L20" i="2"/>
  <c r="L21" i="2"/>
  <c r="L22" i="2"/>
  <c r="L23" i="2"/>
  <c r="L27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4" i="2"/>
  <c r="L45" i="2"/>
  <c r="L46" i="2"/>
  <c r="L47" i="2"/>
  <c r="L48" i="2"/>
  <c r="L50" i="2"/>
  <c r="L51" i="2"/>
  <c r="L52" i="2"/>
  <c r="L53" i="2"/>
  <c r="L54" i="2"/>
  <c r="L55" i="2"/>
  <c r="L57" i="2"/>
  <c r="L58" i="2"/>
  <c r="L59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8" i="2"/>
  <c r="L76" i="2"/>
  <c r="L28" i="2"/>
  <c r="L77" i="2"/>
  <c r="L49" i="2"/>
  <c r="L81" i="2" l="1"/>
</calcChain>
</file>

<file path=xl/sharedStrings.xml><?xml version="1.0" encoding="utf-8"?>
<sst xmlns="http://schemas.openxmlformats.org/spreadsheetml/2006/main" count="78" uniqueCount="76">
  <si>
    <t>ITEMS</t>
  </si>
  <si>
    <t>TOTAL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</si>
  <si>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</si>
  <si>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</si>
  <si>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</si>
  <si>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</si>
  <si>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</si>
  <si>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</si>
  <si>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</si>
  <si>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</si>
  <si>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</si>
  <si>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</si>
  <si>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</si>
  <si>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</si>
  <si>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</si>
  <si>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</si>
  <si>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</si>
  <si>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</si>
  <si>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</si>
  <si>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</si>
  <si>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</si>
  <si>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</si>
  <si>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</si>
  <si>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</si>
  <si>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</si>
  <si>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</si>
  <si>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</si>
  <si>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</si>
  <si>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</si>
  <si>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</si>
  <si>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</si>
  <si>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</si>
  <si>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</si>
  <si>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</si>
  <si>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</si>
  <si>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</si>
  <si>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</si>
  <si>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</si>
  <si>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</si>
  <si>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</si>
  <si>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</si>
  <si>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</si>
  <si>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</si>
  <si>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</si>
  <si>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</si>
  <si>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</si>
  <si>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</si>
  <si>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</si>
  <si>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</si>
  <si>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</si>
  <si>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</si>
  <si>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</si>
  <si>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</si>
  <si>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</si>
  <si>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</si>
  <si>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</si>
  <si>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</si>
  <si>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</si>
  <si>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</si>
  <si>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</si>
  <si>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</si>
  <si>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</si>
  <si>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</si>
  <si>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</si>
  <si>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</si>
  <si>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</si>
  <si>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</si>
  <si>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</si>
  <si>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</si>
  <si>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Apex Finance</t>
  </si>
  <si>
    <t>Leasing Incomes</t>
  </si>
  <si>
    <t>Mortgages Income</t>
  </si>
  <si>
    <t>Treasury Management</t>
  </si>
  <si>
    <t>Director's Fees</t>
  </si>
  <si>
    <t>Total Income</t>
  </si>
  <si>
    <t>Consolidated Income Statement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</si>
</sst>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7" fontId="1" fillId="0" borderId="0" xfId="2" applyNumberFormat="1" applyFont="1" applyAlignment="1">
      <alignment wrapText="1"/>
    </xf>
    <xf numFmtId="166" fontId="2" fillId="0" borderId="1" xfId="1" applyNumberFormat="1" applyFont="1" applyBorder="1" applyAlignment="1">
      <alignment wrapText="1"/>
    </xf>
    <xf numFmtId="166" fontId="1" fillId="0" borderId="1" xfId="1" applyNumberFormat="1" applyFont="1" applyBorder="1" applyAlignment="1">
      <alignment wrapText="1"/>
    </xf>
    <xf numFmtId="38" fontId="2" fillId="0" borderId="1" xfId="1" applyNumberFormat="1" applyFont="1" applyBorder="1" applyAlignment="1">
      <alignment horizontal="right" vertical="center" wrapText="1"/>
    </xf>
    <xf numFmtId="38" fontId="1" fillId="0" borderId="1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38" fontId="2" fillId="0" borderId="2" xfId="1" applyNumberFormat="1" applyFont="1" applyBorder="1" applyAlignment="1">
      <alignment horizontal="right" vertical="center" wrapText="1"/>
    </xf>
    <xf numFmtId="38" fontId="2" fillId="0" borderId="6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 wrapText="1"/>
    </xf>
    <xf numFmtId="38" fontId="1" fillId="0" borderId="1" xfId="1" applyNumberFormat="1" applyFont="1" applyFill="1" applyBorder="1" applyAlignment="1">
      <alignment horizontal="right" vertical="center" wrapText="1"/>
    </xf>
    <xf numFmtId="38" fontId="2" fillId="0" borderId="1" xfId="1" applyNumberFormat="1" applyFont="1" applyBorder="1" applyAlignment="1">
      <alignment horizontal="right" wrapText="1"/>
    </xf>
    <xf numFmtId="38" fontId="1" fillId="0" borderId="1" xfId="1" applyNumberFormat="1" applyFont="1" applyBorder="1" applyAlignment="1">
      <alignment horizontal="right" wrapText="1"/>
    </xf>
    <xf numFmtId="38" fontId="2" fillId="0" borderId="1" xfId="1" applyNumberFormat="1" applyFont="1" applyFill="1" applyBorder="1" applyAlignment="1">
      <alignment horizontal="right" wrapText="1"/>
    </xf>
    <xf numFmtId="9" fontId="2" fillId="0" borderId="0" xfId="2" applyFont="1" applyBorder="1" applyAlignment="1">
      <alignment wrapText="1"/>
    </xf>
    <xf numFmtId="0" fontId="2" fillId="2" borderId="3" xfId="0" quotePrefix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03"/>
  <sheetViews>
    <sheetView tabSelected="1" view="pageBreakPreview" zoomScaleNormal="100" zoomScaleSheetLayoutView="100" workbookViewId="0">
      <pane xSplit="1" ySplit="5" topLeftCell="B6" activePane="bottomRight" state="frozen"/>
      <selection activeCell="F13" sqref="F13"/>
      <selection pane="topRight" activeCell="F13" sqref="F13"/>
      <selection pane="bottomLeft" activeCell="F13" sqref="F13"/>
      <selection pane="bottomRight" activeCell="E3" sqref="E3"/>
    </sheetView>
  </sheetViews>
  <sheetFormatPr defaultColWidth="9.109375" defaultRowHeight="15.6" x14ac:dyDescent="0.3"/>
  <cols>
    <col min="1" max="1" width="50.6640625" style="13" customWidth="1"/>
    <col min="2" max="2" width="12.5546875" style="13" customWidth="1"/>
    <col min="3" max="3" width="12.33203125" style="13" customWidth="1"/>
    <col min="4" max="4" width="12.44140625" style="13" customWidth="1"/>
    <col min="5" max="5" width="14.6640625" style="13" customWidth="1"/>
    <col min="6" max="6" width="11.21875" style="13" customWidth="1"/>
    <col min="7" max="7" width="11.88671875" style="13" customWidth="1"/>
    <col min="8" max="8" width="12.21875" style="13" customWidth="1"/>
    <col min="9" max="9" width="11.88671875" style="13" customWidth="1"/>
    <col min="10" max="10" width="12" style="13" customWidth="1"/>
    <col min="11" max="11" width="3.33203125" style="13" customWidth="1"/>
    <col min="12" max="12" width="14.44140625" style="13" customWidth="1"/>
    <col min="13" max="16384" width="9.109375" style="13"/>
  </cols>
  <sheetData>
    <row r="1" spans="1:12" s="1" customFormat="1" ht="15.75" customHeight="1" x14ac:dyDescent="0.3">
      <c r="B1" s="34" t="s">
        <v>75</v>
      </c>
      <c r="C1" s="35"/>
      <c r="D1" s="35"/>
      <c r="E1" s="35"/>
      <c r="F1" s="35"/>
      <c r="G1" s="36"/>
      <c r="H1" s="39"/>
      <c r="I1" s="35"/>
      <c r="J1" s="35"/>
      <c r="K1" s="39"/>
      <c r="L1" s="35"/>
    </row>
    <row r="2" spans="1:12" s="2" customFormat="1" x14ac:dyDescent="0.3"/>
    <row r="3" spans="1:12" s="2" customFormat="1" x14ac:dyDescent="0.3"/>
    <row r="4" spans="1:12" s="3" customFormat="1" ht="15.75" customHeight="1" x14ac:dyDescent="0.3">
      <c r="A4" s="2"/>
      <c r="B4" s="37">
        <v>43831</v>
      </c>
      <c r="C4" s="37">
        <v>43862</v>
      </c>
      <c r="D4" s="37">
        <v>43891</v>
      </c>
      <c r="E4" s="37">
        <v>43922</v>
      </c>
      <c r="F4" s="37">
        <v>43952</v>
      </c>
      <c r="G4" s="37">
        <v>43983</v>
      </c>
      <c r="H4" s="37">
        <v>44013</v>
      </c>
      <c r="I4" s="37">
        <v>44044</v>
      </c>
      <c r="J4" s="37">
        <v>44075</v>
      </c>
      <c r="K4" s="23"/>
      <c r="L4" s="38" t="s">
        <v>1</v>
      </c>
    </row>
    <row r="5" spans="1:12" s="3" customFormat="1" x14ac:dyDescent="0.3">
      <c r="A5" s="4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25"/>
      <c r="L5" s="36"/>
    </row>
    <row r="6" spans="1:12" s="12" customFormat="1" ht="31.2" x14ac:dyDescent="0.3">
      <c r="A6" s="9" t="s">
        <v>5</v>
      </c>
      <c r="B6" s="14">
        <v>229812.66666666663</v>
      </c>
      <c r="C6" s="14">
        <v>230894.73333333328</v>
      </c>
      <c r="D6" s="14">
        <v>219486.03333333335</v>
      </c>
      <c r="E6" s="19">
        <v>230650.50550999999</v>
      </c>
      <c r="F6" s="14">
        <v>224542.96666666667</v>
      </c>
      <c r="G6" s="14">
        <v>226507.73333333334</v>
      </c>
      <c r="H6" s="30">
        <v>229741.20000000004</v>
      </c>
      <c r="I6" s="21">
        <v>222069</v>
      </c>
      <c r="J6" s="10">
        <v>231545.13558491642</v>
      </c>
      <c r="K6" s="24"/>
      <c r="L6" s="10">
        <f>SUM(B6:J6)</f>
        <v>2045249.9744282498</v>
      </c>
    </row>
    <row r="7" spans="1:12" s="8" customFormat="1" x14ac:dyDescent="0.3">
      <c r="A7" s="5" t="s">
        <v>6</v>
      </c>
      <c r="B7" s="15">
        <v>216939.96666666662</v>
      </c>
      <c r="C7" s="15">
        <v>219189</v>
      </c>
      <c r="D7" s="15">
        <v>196319.7</v>
      </c>
      <c r="E7" s="20">
        <v>208585.24250000002</v>
      </c>
      <c r="F7" s="15">
        <v>203320.8333333334</v>
      </c>
      <c r="G7" s="22">
        <v>203540</v>
      </c>
      <c r="H7" s="31">
        <v>207050.30000000002</v>
      </c>
      <c r="I7" s="22">
        <v>198999.19999999998</v>
      </c>
      <c r="J7" s="6">
        <v>197619.7355849164</v>
      </c>
      <c r="K7" s="7"/>
      <c r="L7" s="10">
        <f>SUM(B7:J7)</f>
        <v>1851563.9780849165</v>
      </c>
    </row>
    <row r="8" spans="1:12" s="8" customFormat="1" x14ac:dyDescent="0.3">
      <c r="A8" s="5" t="s">
        <v>7</v>
      </c>
      <c r="B8" s="15">
        <v>9137.9666666666672</v>
      </c>
      <c r="C8" s="15">
        <v>8296.1</v>
      </c>
      <c r="D8" s="15">
        <v>14131</v>
      </c>
      <c r="E8" s="20">
        <v>13625.033333333333</v>
      </c>
      <c r="F8" s="15">
        <v>12759.066666666666</v>
      </c>
      <c r="G8" s="22">
        <v>12648.566666666666</v>
      </c>
      <c r="H8" s="31">
        <v>11755.233333333334</v>
      </c>
      <c r="I8" s="22">
        <v>11802.933333333334</v>
      </c>
      <c r="J8" s="6">
        <v>30973.733333333334</v>
      </c>
      <c r="K8" s="7"/>
      <c r="L8" s="10">
        <f>SUM(B8:J8)</f>
        <v>125129.63333333335</v>
      </c>
    </row>
    <row r="9" spans="1:12" s="8" customFormat="1" x14ac:dyDescent="0.3">
      <c r="A9" s="5" t="s">
        <v>8</v>
      </c>
      <c r="B9" s="15">
        <v>127.2</v>
      </c>
      <c r="C9" s="15">
        <v>157.70000000000002</v>
      </c>
      <c r="D9" s="15">
        <v>490.03333333333336</v>
      </c>
      <c r="E9" s="20">
        <v>491.50262333333336</v>
      </c>
      <c r="F9" s="15">
        <v>828.13333333333344</v>
      </c>
      <c r="G9" s="22">
        <v>7821.1999999999989</v>
      </c>
      <c r="H9" s="31">
        <v>7463.5999999999995</v>
      </c>
      <c r="I9" s="22">
        <v>7462.6999999999989</v>
      </c>
      <c r="J9" s="6">
        <v>302.26666666666665</v>
      </c>
      <c r="K9" s="7"/>
      <c r="L9" s="10">
        <f>SUM(B9:J9)</f>
        <v>25144.335956666666</v>
      </c>
    </row>
    <row r="10" spans="1:12" s="8" customFormat="1" x14ac:dyDescent="0.3">
      <c r="A10" s="5" t="s">
        <v>9</v>
      </c>
      <c r="B10" s="15">
        <v>1203.3</v>
      </c>
      <c r="C10" s="15">
        <v>730.8</v>
      </c>
      <c r="D10" s="15">
        <v>1012.9</v>
      </c>
      <c r="E10" s="20">
        <v>84.693720000000027</v>
      </c>
      <c r="F10" s="15">
        <v>231.10000000000002</v>
      </c>
      <c r="G10" s="22">
        <v>244.03333333333336</v>
      </c>
      <c r="H10" s="31">
        <v>882.13333333333333</v>
      </c>
      <c r="I10" s="22">
        <v>878.80000000000007</v>
      </c>
      <c r="J10" s="6">
        <v>121.9</v>
      </c>
      <c r="K10" s="7"/>
      <c r="L10" s="10">
        <f>SUM(B10:J10)</f>
        <v>5389.6603866666665</v>
      </c>
    </row>
    <row r="11" spans="1:12" s="8" customFormat="1" x14ac:dyDescent="0.3">
      <c r="A11" s="5" t="s">
        <v>10</v>
      </c>
      <c r="B11" s="15">
        <v>176</v>
      </c>
      <c r="C11" s="15">
        <v>-42.5</v>
      </c>
      <c r="D11" s="15">
        <v>128.80000000000001</v>
      </c>
      <c r="E11" s="20">
        <v>299.2</v>
      </c>
      <c r="F11" s="15">
        <v>0</v>
      </c>
      <c r="G11" s="22">
        <v>0</v>
      </c>
      <c r="H11" s="31">
        <v>116</v>
      </c>
      <c r="I11" s="22">
        <v>115.1</v>
      </c>
      <c r="J11" s="6">
        <v>408</v>
      </c>
      <c r="K11" s="7"/>
      <c r="L11" s="10">
        <f>SUM(B11:J11)</f>
        <v>1200.5999999999999</v>
      </c>
    </row>
    <row r="12" spans="1:12" s="8" customFormat="1" x14ac:dyDescent="0.3">
      <c r="A12" s="5" t="s">
        <v>11</v>
      </c>
      <c r="B12" s="15">
        <v>314</v>
      </c>
      <c r="C12" s="15">
        <v>624.5</v>
      </c>
      <c r="D12" s="15">
        <v>0</v>
      </c>
      <c r="E12" s="20">
        <v>161.30000000000001</v>
      </c>
      <c r="F12" s="15">
        <v>0</v>
      </c>
      <c r="G12" s="22">
        <v>0</v>
      </c>
      <c r="H12" s="31">
        <v>71</v>
      </c>
      <c r="I12" s="22">
        <v>396.73333333333335</v>
      </c>
      <c r="J12" s="6">
        <v>0</v>
      </c>
      <c r="K12" s="7"/>
      <c r="L12" s="10">
        <f>SUM(B12:J12)</f>
        <v>1567.5333333333333</v>
      </c>
    </row>
    <row r="13" spans="1:12" s="8" customFormat="1" x14ac:dyDescent="0.3">
      <c r="A13" s="5" t="s">
        <v>12</v>
      </c>
      <c r="B13" s="15">
        <v>101</v>
      </c>
      <c r="C13" s="15">
        <v>126</v>
      </c>
      <c r="D13" s="15">
        <v>169.36666666666667</v>
      </c>
      <c r="E13" s="20">
        <v>169.36666666666667</v>
      </c>
      <c r="F13" s="15">
        <v>169.36666666666667</v>
      </c>
      <c r="G13" s="22">
        <v>224.16666666666666</v>
      </c>
      <c r="H13" s="31">
        <v>373.16666666666663</v>
      </c>
      <c r="I13" s="22">
        <v>383.76666666666665</v>
      </c>
      <c r="J13" s="6">
        <v>0</v>
      </c>
      <c r="K13" s="7"/>
      <c r="L13" s="10">
        <f>SUM(B13:J13)</f>
        <v>1716.2</v>
      </c>
    </row>
    <row r="14" spans="1:12" s="12" customFormat="1" x14ac:dyDescent="0.3">
      <c r="A14" s="9" t="s">
        <v>13</v>
      </c>
      <c r="B14" s="14">
        <v>3727.8666666666668</v>
      </c>
      <c r="C14" s="14">
        <v>3458.4666666666667</v>
      </c>
      <c r="D14" s="14">
        <v>4953.0333333333338</v>
      </c>
      <c r="E14" s="19">
        <v>8387.9466200000006</v>
      </c>
      <c r="F14" s="14">
        <v>4040.8666666666668</v>
      </c>
      <c r="G14" s="21">
        <v>1084.3999999999996</v>
      </c>
      <c r="H14" s="30">
        <v>5060.7666666666664</v>
      </c>
      <c r="I14" s="21">
        <v>5774.2666666666664</v>
      </c>
      <c r="J14" s="10">
        <v>3544.6876699999998</v>
      </c>
      <c r="K14" s="11"/>
      <c r="L14" s="10">
        <f>SUM(B14:J14)</f>
        <v>40032.300956666673</v>
      </c>
    </row>
    <row r="15" spans="1:12" s="8" customFormat="1" x14ac:dyDescent="0.3">
      <c r="A15" s="5" t="s">
        <v>14</v>
      </c>
      <c r="B15" s="15">
        <v>3727.8666666666668</v>
      </c>
      <c r="C15" s="15">
        <v>3458.4666666666667</v>
      </c>
      <c r="D15" s="15">
        <v>4953.0333333333338</v>
      </c>
      <c r="E15" s="20">
        <v>8387.9466200000006</v>
      </c>
      <c r="F15" s="15">
        <v>4040.8666666666668</v>
      </c>
      <c r="G15" s="22">
        <v>1084.3999999999996</v>
      </c>
      <c r="H15" s="31">
        <v>5060.7666666666664</v>
      </c>
      <c r="I15" s="22">
        <v>5774.2666666666664</v>
      </c>
      <c r="J15" s="6">
        <v>3544.6876699999998</v>
      </c>
      <c r="K15" s="7"/>
      <c r="L15" s="10">
        <f>SUM(B15:J15)</f>
        <v>40032.300956666673</v>
      </c>
    </row>
    <row r="16" spans="1:12" s="8" customFormat="1" x14ac:dyDescent="0.3">
      <c r="A16" s="5" t="s">
        <v>15</v>
      </c>
      <c r="B16" s="15">
        <v>0</v>
      </c>
      <c r="C16" s="15">
        <v>0</v>
      </c>
      <c r="D16" s="15">
        <v>0</v>
      </c>
      <c r="E16" s="20">
        <v>0</v>
      </c>
      <c r="F16" s="15">
        <v>0</v>
      </c>
      <c r="G16" s="22">
        <v>0</v>
      </c>
      <c r="H16" s="31">
        <v>0</v>
      </c>
      <c r="I16" s="22">
        <v>0</v>
      </c>
      <c r="J16" s="6">
        <v>0</v>
      </c>
      <c r="K16" s="7"/>
      <c r="L16" s="10">
        <f>SUM(B16:J16)</f>
        <v>0</v>
      </c>
    </row>
    <row r="17" spans="1:12" s="12" customFormat="1" x14ac:dyDescent="0.3">
      <c r="A17" s="9" t="s">
        <v>16</v>
      </c>
      <c r="B17" s="14">
        <v>980.3</v>
      </c>
      <c r="C17" s="14">
        <v>1495.5</v>
      </c>
      <c r="D17" s="14">
        <v>2363.5</v>
      </c>
      <c r="E17" s="19">
        <v>4294.8979600000002</v>
      </c>
      <c r="F17" s="14">
        <v>4421.0333333333328</v>
      </c>
      <c r="G17" s="21">
        <v>3556.6000000000004</v>
      </c>
      <c r="H17" s="30">
        <v>10722</v>
      </c>
      <c r="I17" s="21">
        <v>15777.7</v>
      </c>
      <c r="J17" s="10">
        <v>17017</v>
      </c>
      <c r="K17" s="11"/>
      <c r="L17" s="10">
        <f>SUM(B17:J17)</f>
        <v>60628.531293333333</v>
      </c>
    </row>
    <row r="18" spans="1:12" s="8" customFormat="1" x14ac:dyDescent="0.3">
      <c r="A18" s="5" t="s">
        <v>17</v>
      </c>
      <c r="B18" s="15">
        <v>596.79999999999995</v>
      </c>
      <c r="C18" s="15">
        <v>1120.6666666666667</v>
      </c>
      <c r="D18" s="15">
        <v>1809.1333333333332</v>
      </c>
      <c r="E18" s="20">
        <v>3622.2646266666666</v>
      </c>
      <c r="F18" s="15">
        <v>3820.166666666667</v>
      </c>
      <c r="G18" s="22">
        <v>3973.8</v>
      </c>
      <c r="H18" s="31">
        <v>8258.2999999999993</v>
      </c>
      <c r="I18" s="22">
        <v>14026.1</v>
      </c>
      <c r="J18" s="6">
        <v>15409.8</v>
      </c>
      <c r="K18" s="7"/>
      <c r="L18" s="10">
        <f>SUM(B18:J18)</f>
        <v>52637.031293333333</v>
      </c>
    </row>
    <row r="19" spans="1:12" s="8" customFormat="1" x14ac:dyDescent="0.3">
      <c r="A19" s="5" t="s">
        <v>18</v>
      </c>
      <c r="B19" s="15">
        <v>0</v>
      </c>
      <c r="C19" s="15">
        <v>0</v>
      </c>
      <c r="D19" s="15">
        <v>0</v>
      </c>
      <c r="E19" s="20">
        <v>0</v>
      </c>
      <c r="F19" s="15">
        <v>0</v>
      </c>
      <c r="G19" s="22">
        <v>0</v>
      </c>
      <c r="H19" s="31">
        <v>0</v>
      </c>
      <c r="I19" s="22">
        <v>0</v>
      </c>
      <c r="J19" s="6">
        <v>0</v>
      </c>
      <c r="K19" s="7"/>
      <c r="L19" s="10">
        <f>SUM(B19:J19)</f>
        <v>0</v>
      </c>
    </row>
    <row r="20" spans="1:12" s="8" customFormat="1" x14ac:dyDescent="0.3">
      <c r="A20" s="5" t="s">
        <v>19</v>
      </c>
      <c r="B20" s="15">
        <v>296.5</v>
      </c>
      <c r="C20" s="15">
        <v>287.83333333333337</v>
      </c>
      <c r="D20" s="15">
        <v>535.36666666666667</v>
      </c>
      <c r="E20" s="20">
        <v>672.63333333333333</v>
      </c>
      <c r="F20" s="15">
        <v>290.4666666666667</v>
      </c>
      <c r="G20" s="22">
        <v>699.5</v>
      </c>
      <c r="H20" s="31">
        <v>1083.5999999999999</v>
      </c>
      <c r="I20" s="22">
        <v>1335.5</v>
      </c>
      <c r="J20" s="6">
        <v>1169.2</v>
      </c>
      <c r="K20" s="7"/>
      <c r="L20" s="10">
        <f>SUM(B20:J20)</f>
        <v>6370.5999999999995</v>
      </c>
    </row>
    <row r="21" spans="1:12" s="8" customFormat="1" x14ac:dyDescent="0.3">
      <c r="A21" s="5" t="s">
        <v>20</v>
      </c>
      <c r="B21" s="15">
        <v>87</v>
      </c>
      <c r="C21" s="15">
        <v>87</v>
      </c>
      <c r="D21" s="15">
        <v>19</v>
      </c>
      <c r="E21" s="20">
        <v>0</v>
      </c>
      <c r="F21" s="15">
        <v>310.39999999999998</v>
      </c>
      <c r="G21" s="22">
        <v>410.3</v>
      </c>
      <c r="H21" s="31">
        <v>430.1</v>
      </c>
      <c r="I21" s="22">
        <v>416.1</v>
      </c>
      <c r="J21" s="6">
        <v>438.1</v>
      </c>
      <c r="K21" s="7"/>
      <c r="L21" s="10">
        <f>SUM(B21:J21)</f>
        <v>2198</v>
      </c>
    </row>
    <row r="22" spans="1:12" s="8" customFormat="1" x14ac:dyDescent="0.3">
      <c r="A22" s="5" t="s">
        <v>21</v>
      </c>
      <c r="B22" s="15">
        <v>0</v>
      </c>
      <c r="C22" s="15">
        <v>0</v>
      </c>
      <c r="D22" s="15">
        <v>0</v>
      </c>
      <c r="E22" s="20">
        <v>0</v>
      </c>
      <c r="F22" s="15">
        <v>0</v>
      </c>
      <c r="G22" s="22">
        <v>0</v>
      </c>
      <c r="H22" s="31">
        <v>0</v>
      </c>
      <c r="I22" s="22">
        <v>0</v>
      </c>
      <c r="J22" s="6">
        <v>0</v>
      </c>
      <c r="K22" s="7"/>
      <c r="L22" s="10">
        <f>SUM(B22:J22)</f>
        <v>0</v>
      </c>
    </row>
    <row r="23" spans="1:12" s="8" customFormat="1" x14ac:dyDescent="0.3">
      <c r="A23" s="5" t="s">
        <v>70</v>
      </c>
      <c r="B23" s="15">
        <v>0</v>
      </c>
      <c r="C23" s="15">
        <v>0</v>
      </c>
      <c r="D23" s="15">
        <v>0</v>
      </c>
      <c r="E23" s="20">
        <v>0</v>
      </c>
      <c r="F23" s="15">
        <v>0</v>
      </c>
      <c r="G23" s="22">
        <v>0</v>
      </c>
      <c r="H23" s="31">
        <v>0</v>
      </c>
      <c r="I23" s="22">
        <v>0</v>
      </c>
      <c r="J23" s="6">
        <v>0</v>
      </c>
      <c r="K23" s="7"/>
      <c r="L23" s="10">
        <f>SUM(B23:J23)</f>
        <v>0</v>
      </c>
    </row>
    <row r="24" spans="1:12" s="8" customFormat="1" x14ac:dyDescent="0.3">
      <c r="A24" s="5" t="s">
        <v>71</v>
      </c>
      <c r="B24" s="15">
        <v>0</v>
      </c>
      <c r="C24" s="15">
        <v>0</v>
      </c>
      <c r="D24" s="15">
        <v>0</v>
      </c>
      <c r="E24" s="20">
        <v>0</v>
      </c>
      <c r="F24" s="15">
        <v>0</v>
      </c>
      <c r="G24" s="22">
        <v>0</v>
      </c>
      <c r="H24" s="31">
        <v>0</v>
      </c>
      <c r="I24" s="22">
        <v>0</v>
      </c>
      <c r="J24" s="6">
        <v>0</v>
      </c>
      <c r="K24" s="7"/>
      <c r="L24" s="10">
        <f>SUM(B24:J24)</f>
        <v>0</v>
      </c>
    </row>
    <row r="25" spans="1:12" s="8" customFormat="1" x14ac:dyDescent="0.3">
      <c r="A25" s="5" t="s">
        <v>22</v>
      </c>
      <c r="B25" s="15">
        <v>0</v>
      </c>
      <c r="C25" s="15">
        <v>0</v>
      </c>
      <c r="D25" s="15">
        <v>0</v>
      </c>
      <c r="E25" s="20">
        <v>0</v>
      </c>
      <c r="F25" s="15">
        <v>0</v>
      </c>
      <c r="G25" s="22">
        <v>0</v>
      </c>
      <c r="H25" s="31">
        <v>0</v>
      </c>
      <c r="I25" s="22">
        <v>0</v>
      </c>
      <c r="J25" s="6">
        <v>0</v>
      </c>
      <c r="K25" s="7"/>
      <c r="L25" s="10">
        <f>SUM(B25:J25)</f>
        <v>0</v>
      </c>
    </row>
    <row r="26" spans="1:12" s="8" customFormat="1" x14ac:dyDescent="0.3">
      <c r="A26" s="5" t="s">
        <v>69</v>
      </c>
      <c r="B26" s="15">
        <v>0</v>
      </c>
      <c r="C26" s="15">
        <v>0</v>
      </c>
      <c r="D26" s="15">
        <v>0</v>
      </c>
      <c r="E26" s="20">
        <v>0</v>
      </c>
      <c r="F26" s="15">
        <v>0</v>
      </c>
      <c r="G26" s="22">
        <v>0</v>
      </c>
      <c r="H26" s="31">
        <v>0</v>
      </c>
      <c r="I26" s="22">
        <v>0</v>
      </c>
      <c r="J26" s="6">
        <v>0</v>
      </c>
      <c r="K26" s="7"/>
      <c r="L26" s="10">
        <f>SUM(B26:J26)</f>
        <v>0</v>
      </c>
    </row>
    <row r="27" spans="1:12" s="8" customFormat="1" x14ac:dyDescent="0.3">
      <c r="A27" s="5" t="s">
        <v>23</v>
      </c>
      <c r="B27" s="15">
        <v>684.86366666666663</v>
      </c>
      <c r="C27" s="15">
        <v>615.56366666666668</v>
      </c>
      <c r="D27" s="15">
        <v>636.5958466666666</v>
      </c>
      <c r="E27" s="20">
        <v>542.79584666666665</v>
      </c>
      <c r="F27" s="15">
        <v>548.79584666666665</v>
      </c>
      <c r="G27" s="22">
        <v>509.49527</v>
      </c>
      <c r="H27" s="31">
        <v>523.49527</v>
      </c>
      <c r="I27" s="22">
        <v>500.09527000000003</v>
      </c>
      <c r="J27" s="6">
        <v>631.47359666666671</v>
      </c>
      <c r="K27" s="7"/>
      <c r="L27" s="10">
        <f>SUM(B27:J27)</f>
        <v>5193.1742799999993</v>
      </c>
    </row>
    <row r="28" spans="1:12" s="12" customFormat="1" x14ac:dyDescent="0.3">
      <c r="A28" s="9" t="s">
        <v>24</v>
      </c>
      <c r="B28" s="14">
        <v>235205.66366666663</v>
      </c>
      <c r="C28" s="14">
        <v>236464.33033333332</v>
      </c>
      <c r="D28" s="14">
        <v>227439.12918000002</v>
      </c>
      <c r="E28" s="19">
        <v>243876.41260333333</v>
      </c>
      <c r="F28" s="14">
        <v>233553.86251333338</v>
      </c>
      <c r="G28" s="21">
        <v>233193.56193666669</v>
      </c>
      <c r="H28" s="30">
        <v>246055.89527000001</v>
      </c>
      <c r="I28" s="21">
        <v>244129.39527000001</v>
      </c>
      <c r="J28" s="10">
        <v>252738.3635182498</v>
      </c>
      <c r="K28" s="11"/>
      <c r="L28" s="10">
        <f>SUM(B28:J28)</f>
        <v>2152656.6142915832</v>
      </c>
    </row>
    <row r="29" spans="1:12" s="12" customFormat="1" x14ac:dyDescent="0.3">
      <c r="A29" s="9" t="s">
        <v>25</v>
      </c>
      <c r="B29" s="14">
        <v>33406.600000000006</v>
      </c>
      <c r="C29" s="14">
        <v>35436.333333333336</v>
      </c>
      <c r="D29" s="14">
        <v>33708.966666666667</v>
      </c>
      <c r="E29" s="19">
        <v>31729.918306666666</v>
      </c>
      <c r="F29" s="14">
        <v>30448</v>
      </c>
      <c r="G29" s="21">
        <v>31004.133333333331</v>
      </c>
      <c r="H29" s="30">
        <v>32445</v>
      </c>
      <c r="I29" s="21">
        <v>31961.599999999999</v>
      </c>
      <c r="J29" s="10">
        <v>31328.933333333331</v>
      </c>
      <c r="K29" s="11"/>
      <c r="L29" s="10">
        <f>SUM(B29:J29)</f>
        <v>291469.48497333337</v>
      </c>
    </row>
    <row r="30" spans="1:12" s="8" customFormat="1" x14ac:dyDescent="0.3">
      <c r="A30" s="5" t="s">
        <v>26</v>
      </c>
      <c r="B30" s="15">
        <v>13.366666666666667</v>
      </c>
      <c r="C30" s="15">
        <v>12.166666666666668</v>
      </c>
      <c r="D30" s="14">
        <v>10.199999999999999</v>
      </c>
      <c r="E30" s="20">
        <v>11.2</v>
      </c>
      <c r="F30" s="15">
        <v>9.8000000000000007</v>
      </c>
      <c r="G30" s="22">
        <v>7.6</v>
      </c>
      <c r="H30" s="31">
        <v>7.9</v>
      </c>
      <c r="I30" s="22">
        <v>13.7</v>
      </c>
      <c r="J30" s="6">
        <v>9.5</v>
      </c>
      <c r="K30" s="7"/>
      <c r="L30" s="10">
        <f>SUM(B30:J30)</f>
        <v>95.433333333333337</v>
      </c>
    </row>
    <row r="31" spans="1:12" s="8" customFormat="1" x14ac:dyDescent="0.3">
      <c r="A31" s="5" t="s">
        <v>27</v>
      </c>
      <c r="B31" s="15">
        <v>17.466666666666665</v>
      </c>
      <c r="C31" s="15">
        <v>17.466666666666665</v>
      </c>
      <c r="D31" s="14">
        <v>0</v>
      </c>
      <c r="E31" s="20">
        <v>0</v>
      </c>
      <c r="F31" s="15">
        <v>0</v>
      </c>
      <c r="G31" s="22">
        <v>0</v>
      </c>
      <c r="H31" s="31">
        <v>0</v>
      </c>
      <c r="I31" s="22">
        <v>0</v>
      </c>
      <c r="J31" s="6">
        <v>0</v>
      </c>
      <c r="K31" s="7"/>
      <c r="L31" s="10">
        <f>SUM(B31:J31)</f>
        <v>34.93333333333333</v>
      </c>
    </row>
    <row r="32" spans="1:12" s="8" customFormat="1" x14ac:dyDescent="0.3">
      <c r="A32" s="5" t="s">
        <v>28</v>
      </c>
      <c r="B32" s="15">
        <v>5262.9666666666672</v>
      </c>
      <c r="C32" s="15">
        <v>4694.9666666666672</v>
      </c>
      <c r="D32" s="14">
        <v>5656.7666666666664</v>
      </c>
      <c r="E32" s="20">
        <v>5544.9422133333328</v>
      </c>
      <c r="F32" s="15">
        <v>5229.3666666666677</v>
      </c>
      <c r="G32" s="22">
        <v>4980.8666666666668</v>
      </c>
      <c r="H32" s="31">
        <v>4738.5</v>
      </c>
      <c r="I32" s="22">
        <v>4554.4000000000005</v>
      </c>
      <c r="J32" s="6">
        <v>5365.1333333333332</v>
      </c>
      <c r="K32" s="7"/>
      <c r="L32" s="10">
        <f>SUM(B32:J32)</f>
        <v>46027.908880000003</v>
      </c>
    </row>
    <row r="33" spans="1:12" s="8" customFormat="1" x14ac:dyDescent="0.3">
      <c r="A33" s="5" t="s">
        <v>29</v>
      </c>
      <c r="B33" s="15">
        <v>127.06666666666666</v>
      </c>
      <c r="C33" s="15">
        <v>152.4</v>
      </c>
      <c r="D33" s="14">
        <v>168.39999999999998</v>
      </c>
      <c r="E33" s="20">
        <v>174</v>
      </c>
      <c r="F33" s="15">
        <v>163.33333333333331</v>
      </c>
      <c r="G33" s="22">
        <v>336.33333333333331</v>
      </c>
      <c r="H33" s="31">
        <v>203.6</v>
      </c>
      <c r="I33" s="22">
        <v>239.1</v>
      </c>
      <c r="J33" s="6">
        <v>327.66666666666669</v>
      </c>
      <c r="K33" s="7"/>
      <c r="L33" s="10">
        <f>SUM(B33:J33)</f>
        <v>1891.8999999999999</v>
      </c>
    </row>
    <row r="34" spans="1:12" s="12" customFormat="1" x14ac:dyDescent="0.3">
      <c r="A34" s="9" t="s">
        <v>30</v>
      </c>
      <c r="B34" s="14">
        <v>27985.666666666668</v>
      </c>
      <c r="C34" s="14">
        <v>30559.233333333334</v>
      </c>
      <c r="D34" s="14">
        <v>27873.599999999999</v>
      </c>
      <c r="E34" s="19">
        <v>25999.876093333332</v>
      </c>
      <c r="F34" s="14">
        <v>25045.5</v>
      </c>
      <c r="G34" s="21">
        <v>25679.433333333334</v>
      </c>
      <c r="H34" s="30">
        <v>27494.9</v>
      </c>
      <c r="I34" s="21">
        <v>27154.5</v>
      </c>
      <c r="J34" s="10">
        <v>25626.666666666668</v>
      </c>
      <c r="K34" s="11"/>
      <c r="L34" s="10">
        <f>SUM(B34:J34)</f>
        <v>243419.3760933333</v>
      </c>
    </row>
    <row r="35" spans="1:12" s="8" customFormat="1" x14ac:dyDescent="0.3">
      <c r="A35" s="5" t="s">
        <v>31</v>
      </c>
      <c r="B35" s="15">
        <v>7802.6666666666661</v>
      </c>
      <c r="C35" s="15">
        <v>7754.1</v>
      </c>
      <c r="D35" s="14">
        <v>7606.8333333333339</v>
      </c>
      <c r="E35" s="20">
        <v>7241.666666666667</v>
      </c>
      <c r="F35" s="15">
        <v>5228.3</v>
      </c>
      <c r="G35" s="22">
        <v>6867.7</v>
      </c>
      <c r="H35" s="31">
        <v>8976.7999999999993</v>
      </c>
      <c r="I35" s="22">
        <v>8246.4</v>
      </c>
      <c r="J35" s="6">
        <v>7610.9</v>
      </c>
      <c r="K35" s="7"/>
      <c r="L35" s="10">
        <f>SUM(B35:J35)</f>
        <v>67335.366666666669</v>
      </c>
    </row>
    <row r="36" spans="1:12" s="8" customFormat="1" x14ac:dyDescent="0.3">
      <c r="A36" s="5" t="s">
        <v>32</v>
      </c>
      <c r="B36" s="15">
        <v>2231.8666666666668</v>
      </c>
      <c r="C36" s="15">
        <v>6529.666666666667</v>
      </c>
      <c r="D36" s="14">
        <v>4032.333333333333</v>
      </c>
      <c r="E36" s="20">
        <v>2852.6</v>
      </c>
      <c r="F36" s="15">
        <v>3057.666666666667</v>
      </c>
      <c r="G36" s="22">
        <v>2696.4333333333334</v>
      </c>
      <c r="H36" s="31">
        <v>2536.6999999999998</v>
      </c>
      <c r="I36" s="22">
        <v>2814.9</v>
      </c>
      <c r="J36" s="6">
        <v>2447.4</v>
      </c>
      <c r="K36" s="7"/>
      <c r="L36" s="10">
        <f>SUM(B36:J36)</f>
        <v>29199.566666666669</v>
      </c>
    </row>
    <row r="37" spans="1:12" s="8" customFormat="1" x14ac:dyDescent="0.3">
      <c r="A37" s="5" t="s">
        <v>2</v>
      </c>
      <c r="B37" s="15">
        <v>17951.066666666666</v>
      </c>
      <c r="C37" s="15">
        <v>16275.433333333334</v>
      </c>
      <c r="D37" s="14">
        <v>16234.433333333334</v>
      </c>
      <c r="E37" s="20">
        <v>15905.609426666666</v>
      </c>
      <c r="F37" s="15">
        <v>16759.433333333334</v>
      </c>
      <c r="G37" s="22">
        <v>16115.2</v>
      </c>
      <c r="H37" s="31">
        <v>15981.5</v>
      </c>
      <c r="I37" s="22">
        <v>16093.1</v>
      </c>
      <c r="J37" s="6">
        <v>15568.233333333334</v>
      </c>
      <c r="K37" s="7"/>
      <c r="L37" s="10">
        <f>SUM(B37:J37)</f>
        <v>146884.00942666666</v>
      </c>
    </row>
    <row r="38" spans="1:12" s="12" customFormat="1" x14ac:dyDescent="0.3">
      <c r="A38" s="9" t="s">
        <v>33</v>
      </c>
      <c r="B38" s="14">
        <v>26644.138173333333</v>
      </c>
      <c r="C38" s="14">
        <v>28121.87150666667</v>
      </c>
      <c r="D38" s="14">
        <v>50061.520126666677</v>
      </c>
      <c r="E38" s="19">
        <v>47395.145820000005</v>
      </c>
      <c r="F38" s="14">
        <v>45454.486793333337</v>
      </c>
      <c r="G38" s="21">
        <v>46918.933333333334</v>
      </c>
      <c r="H38" s="30">
        <v>48028.266666666663</v>
      </c>
      <c r="I38" s="21">
        <v>43421.566666666658</v>
      </c>
      <c r="J38" s="10">
        <v>26222.726996666668</v>
      </c>
      <c r="K38" s="11"/>
      <c r="L38" s="10">
        <f>SUM(B38:J38)</f>
        <v>362268.65608333336</v>
      </c>
    </row>
    <row r="39" spans="1:12" s="8" customFormat="1" x14ac:dyDescent="0.3">
      <c r="A39" s="5" t="s">
        <v>34</v>
      </c>
      <c r="B39" s="15">
        <v>26644.138173333333</v>
      </c>
      <c r="C39" s="15">
        <v>28121.87150666667</v>
      </c>
      <c r="D39" s="14">
        <v>50061.520126666677</v>
      </c>
      <c r="E39" s="20">
        <v>47395.145820000005</v>
      </c>
      <c r="F39" s="15">
        <v>45454.486793333337</v>
      </c>
      <c r="G39" s="26">
        <v>46918.933333333334</v>
      </c>
      <c r="H39" s="31">
        <v>48028.266666666663</v>
      </c>
      <c r="I39" s="22">
        <v>43421.566666666658</v>
      </c>
      <c r="J39" s="6">
        <v>26222.726996666668</v>
      </c>
      <c r="K39" s="7"/>
      <c r="L39" s="10">
        <f>SUM(B39:J39)</f>
        <v>362268.65608333336</v>
      </c>
    </row>
    <row r="40" spans="1:12" s="8" customFormat="1" x14ac:dyDescent="0.3">
      <c r="A40" s="5" t="s">
        <v>35</v>
      </c>
      <c r="B40" s="15">
        <v>8342.7333333333336</v>
      </c>
      <c r="C40" s="15">
        <v>8015.5666666666684</v>
      </c>
      <c r="D40" s="14">
        <v>9855.2666666666664</v>
      </c>
      <c r="E40" s="20">
        <v>9603.7725737213514</v>
      </c>
      <c r="F40" s="15">
        <v>8794.1666666666661</v>
      </c>
      <c r="G40" s="22">
        <v>9518.1</v>
      </c>
      <c r="H40" s="31">
        <v>9222.4000000000015</v>
      </c>
      <c r="I40" s="22">
        <v>9330.0000000000018</v>
      </c>
      <c r="J40" s="6">
        <v>7732.9239633333336</v>
      </c>
      <c r="K40" s="7"/>
      <c r="L40" s="10">
        <f>SUM(B40:J40)</f>
        <v>80414.929870388019</v>
      </c>
    </row>
    <row r="41" spans="1:12" s="8" customFormat="1" x14ac:dyDescent="0.3">
      <c r="A41" s="5" t="s">
        <v>36</v>
      </c>
      <c r="B41" s="15">
        <v>18301.404839999999</v>
      </c>
      <c r="C41" s="15">
        <v>20106.304840000001</v>
      </c>
      <c r="D41" s="14">
        <v>40206.220126666674</v>
      </c>
      <c r="E41" s="20">
        <v>37791.37324627865</v>
      </c>
      <c r="F41" s="15">
        <v>36660.353460000006</v>
      </c>
      <c r="G41" s="22">
        <v>37443.23472</v>
      </c>
      <c r="H41" s="31">
        <v>38848.168053333335</v>
      </c>
      <c r="I41" s="22">
        <v>34133.968053333323</v>
      </c>
      <c r="J41" s="6">
        <v>18489.769700000004</v>
      </c>
      <c r="K41" s="7"/>
      <c r="L41" s="10">
        <f>SUM(B41:J41)</f>
        <v>281980.79703961202</v>
      </c>
    </row>
    <row r="42" spans="1:12" s="8" customFormat="1" x14ac:dyDescent="0.3">
      <c r="A42" s="5" t="s">
        <v>37</v>
      </c>
      <c r="B42" s="15">
        <v>0</v>
      </c>
      <c r="C42" s="15">
        <v>0</v>
      </c>
      <c r="D42" s="14">
        <v>0</v>
      </c>
      <c r="E42" s="20">
        <v>0</v>
      </c>
      <c r="F42" s="15">
        <v>0</v>
      </c>
      <c r="G42" s="22">
        <v>0</v>
      </c>
      <c r="H42" s="31">
        <v>0</v>
      </c>
      <c r="I42" s="22">
        <v>0</v>
      </c>
      <c r="J42" s="6">
        <v>0</v>
      </c>
      <c r="K42" s="7"/>
      <c r="L42" s="10">
        <f>SUM(B42:J42)</f>
        <v>0</v>
      </c>
    </row>
    <row r="43" spans="1:12" s="8" customFormat="1" x14ac:dyDescent="0.3">
      <c r="A43" s="5" t="s">
        <v>38</v>
      </c>
      <c r="B43" s="15">
        <v>0</v>
      </c>
      <c r="C43" s="15">
        <v>0</v>
      </c>
      <c r="D43" s="14">
        <v>0</v>
      </c>
      <c r="E43" s="20">
        <v>0</v>
      </c>
      <c r="F43" s="15">
        <v>0</v>
      </c>
      <c r="G43" s="22">
        <v>0</v>
      </c>
      <c r="H43" s="31">
        <v>0</v>
      </c>
      <c r="I43" s="22">
        <v>0</v>
      </c>
      <c r="J43" s="6">
        <v>0</v>
      </c>
      <c r="K43" s="7"/>
      <c r="L43" s="10">
        <f>SUM(B43:J43)</f>
        <v>0</v>
      </c>
    </row>
    <row r="44" spans="1:12" s="8" customFormat="1" x14ac:dyDescent="0.3">
      <c r="A44" s="5" t="s">
        <v>39</v>
      </c>
      <c r="B44" s="15">
        <v>0</v>
      </c>
      <c r="C44" s="15">
        <v>0</v>
      </c>
      <c r="D44" s="14">
        <v>0</v>
      </c>
      <c r="E44" s="20">
        <v>0</v>
      </c>
      <c r="F44" s="15">
        <v>0</v>
      </c>
      <c r="G44" s="22">
        <v>0</v>
      </c>
      <c r="H44" s="31">
        <v>0</v>
      </c>
      <c r="I44" s="22">
        <v>0</v>
      </c>
      <c r="J44" s="6">
        <v>0</v>
      </c>
      <c r="K44" s="7"/>
      <c r="L44" s="10">
        <f>SUM(B44:J44)</f>
        <v>0</v>
      </c>
    </row>
    <row r="45" spans="1:12" s="8" customFormat="1" x14ac:dyDescent="0.3">
      <c r="A45" s="5" t="s">
        <v>4</v>
      </c>
      <c r="B45" s="15">
        <v>717.83333333333326</v>
      </c>
      <c r="C45" s="15">
        <v>717.83333333333326</v>
      </c>
      <c r="D45" s="14">
        <v>803.59999999999991</v>
      </c>
      <c r="E45" s="20">
        <v>803.59999999999991</v>
      </c>
      <c r="F45" s="15">
        <v>803.59999999999991</v>
      </c>
      <c r="G45" s="22">
        <v>828.9666666666667</v>
      </c>
      <c r="H45" s="31">
        <v>828.9666666666667</v>
      </c>
      <c r="I45" s="22">
        <v>828.9666666666667</v>
      </c>
      <c r="J45" s="6">
        <v>890.09999999999991</v>
      </c>
      <c r="K45" s="7"/>
      <c r="L45" s="10">
        <f>SUM(B45:J45)</f>
        <v>7223.4666666666672</v>
      </c>
    </row>
    <row r="46" spans="1:12" s="8" customFormat="1" x14ac:dyDescent="0.3">
      <c r="A46" s="5" t="s">
        <v>40</v>
      </c>
      <c r="B46" s="15">
        <v>37071.266666666663</v>
      </c>
      <c r="C46" s="15">
        <v>39846.300000000003</v>
      </c>
      <c r="D46" s="14">
        <v>22903.8</v>
      </c>
      <c r="E46" s="20">
        <v>22544.886786666666</v>
      </c>
      <c r="F46" s="15">
        <v>22598.866666666669</v>
      </c>
      <c r="G46" s="22">
        <v>20494.966666666664</v>
      </c>
      <c r="H46" s="31">
        <v>20193.399999999998</v>
      </c>
      <c r="I46" s="22">
        <v>14420.699999999999</v>
      </c>
      <c r="J46" s="6">
        <v>33096.014999999999</v>
      </c>
      <c r="K46" s="7"/>
      <c r="L46" s="10">
        <f>SUM(B46:J46)</f>
        <v>233170.2017866667</v>
      </c>
    </row>
    <row r="47" spans="1:12" s="8" customFormat="1" x14ac:dyDescent="0.3">
      <c r="A47" s="5" t="s">
        <v>23</v>
      </c>
      <c r="B47" s="15">
        <v>4098.166666666667</v>
      </c>
      <c r="C47" s="15">
        <v>4048.8999999999996</v>
      </c>
      <c r="D47" s="14">
        <v>4528.6666666666679</v>
      </c>
      <c r="E47" s="20">
        <v>4451.8999999999996</v>
      </c>
      <c r="F47" s="15">
        <v>4343.5666666666666</v>
      </c>
      <c r="G47" s="22">
        <v>7965.7666666666664</v>
      </c>
      <c r="H47" s="31">
        <v>7930.4666666666672</v>
      </c>
      <c r="I47" s="22">
        <v>7907.5666666666675</v>
      </c>
      <c r="J47" s="6">
        <v>10060.110153333333</v>
      </c>
      <c r="K47" s="7"/>
      <c r="L47" s="10">
        <f>SUM(B47:J47)</f>
        <v>55335.110153333335</v>
      </c>
    </row>
    <row r="48" spans="1:12" s="12" customFormat="1" x14ac:dyDescent="0.3">
      <c r="A48" s="9" t="s">
        <v>41</v>
      </c>
      <c r="B48" s="14">
        <v>101937.77150666667</v>
      </c>
      <c r="C48" s="14">
        <v>107483.27150666666</v>
      </c>
      <c r="D48" s="14">
        <v>112006.38679333335</v>
      </c>
      <c r="E48" s="19">
        <v>106925.31758</v>
      </c>
      <c r="F48" s="14">
        <v>103648.45346</v>
      </c>
      <c r="G48" s="27">
        <v>107255.10138666666</v>
      </c>
      <c r="H48" s="30">
        <v>109468.40138666666</v>
      </c>
      <c r="I48" s="21">
        <v>98582.801386666659</v>
      </c>
      <c r="J48" s="10">
        <v>101597.85215000001</v>
      </c>
      <c r="K48" s="11"/>
      <c r="L48" s="10">
        <f>SUM(B48:J48)</f>
        <v>948905.35715666681</v>
      </c>
    </row>
    <row r="49" spans="1:12" s="12" customFormat="1" x14ac:dyDescent="0.3">
      <c r="A49" s="9" t="s">
        <v>42</v>
      </c>
      <c r="B49" s="14">
        <v>133267.99216000002</v>
      </c>
      <c r="C49" s="14">
        <v>127426.69215999998</v>
      </c>
      <c r="D49" s="14">
        <v>115432.57572000001</v>
      </c>
      <c r="E49" s="19">
        <v>136950.96169000003</v>
      </c>
      <c r="F49" s="14">
        <v>129905.27571999998</v>
      </c>
      <c r="G49" s="28">
        <v>125938.39388333331</v>
      </c>
      <c r="H49" s="30">
        <v>136587.62721666667</v>
      </c>
      <c r="I49" s="21">
        <v>145546.72721666665</v>
      </c>
      <c r="J49" s="10">
        <v>151093.54147491645</v>
      </c>
      <c r="K49" s="11"/>
      <c r="L49" s="10">
        <f>SUM(B49:J49)</f>
        <v>1202149.7872415832</v>
      </c>
    </row>
    <row r="50" spans="1:12" s="8" customFormat="1" x14ac:dyDescent="0.3">
      <c r="A50" s="5" t="s">
        <v>43</v>
      </c>
      <c r="B50" s="15">
        <v>-7997.4999999999964</v>
      </c>
      <c r="C50" s="15">
        <v>-1147.4666666666676</v>
      </c>
      <c r="D50" s="14">
        <v>2680.900000000001</v>
      </c>
      <c r="E50" s="20">
        <v>7823.7643485000071</v>
      </c>
      <c r="F50" s="15">
        <v>9709.633333333335</v>
      </c>
      <c r="G50" s="29">
        <v>-11992.066666666666</v>
      </c>
      <c r="H50" s="31">
        <v>-8824.6000000000022</v>
      </c>
      <c r="I50" s="22">
        <v>-8128</v>
      </c>
      <c r="J50" s="6">
        <v>-30.999999999999886</v>
      </c>
      <c r="K50" s="7"/>
      <c r="L50" s="10">
        <f>SUM(B50:J50)</f>
        <v>-17906.335651499987</v>
      </c>
    </row>
    <row r="51" spans="1:12" s="8" customFormat="1" x14ac:dyDescent="0.3">
      <c r="A51" s="5" t="s">
        <v>44</v>
      </c>
      <c r="B51" s="15">
        <v>-16648.966666666664</v>
      </c>
      <c r="C51" s="15">
        <v>19119.666666666668</v>
      </c>
      <c r="D51" s="14">
        <v>44594.73333333333</v>
      </c>
      <c r="E51" s="20">
        <v>39500.049534833328</v>
      </c>
      <c r="F51" s="15">
        <v>8888.9666666666672</v>
      </c>
      <c r="G51" s="29">
        <v>2001.5999999999995</v>
      </c>
      <c r="H51" s="31">
        <v>1402.8666666666668</v>
      </c>
      <c r="I51" s="22">
        <v>38294.866666666661</v>
      </c>
      <c r="J51" s="6">
        <v>40090.183521583109</v>
      </c>
      <c r="K51" s="7"/>
      <c r="L51" s="10">
        <f>SUM(B51:J51)</f>
        <v>177243.96638974978</v>
      </c>
    </row>
    <row r="52" spans="1:12" s="12" customFormat="1" x14ac:dyDescent="0.3">
      <c r="A52" s="9" t="s">
        <v>45</v>
      </c>
      <c r="B52" s="14">
        <v>-24646.5</v>
      </c>
      <c r="C52" s="14">
        <v>21363.1</v>
      </c>
      <c r="D52" s="14">
        <v>47275.600000000006</v>
      </c>
      <c r="E52" s="19">
        <v>47323.813883333343</v>
      </c>
      <c r="F52" s="14">
        <v>18598.633333333331</v>
      </c>
      <c r="G52" s="28">
        <v>-9990.4666666666672</v>
      </c>
      <c r="H52" s="30">
        <v>-7421.7333333333363</v>
      </c>
      <c r="I52" s="21">
        <v>30166.866666666665</v>
      </c>
      <c r="J52" s="10">
        <v>40059.183521583109</v>
      </c>
      <c r="K52" s="11"/>
      <c r="L52" s="10">
        <f>SUM(B52:J52)</f>
        <v>162728.49740491644</v>
      </c>
    </row>
    <row r="53" spans="1:12" s="12" customFormat="1" ht="31.2" x14ac:dyDescent="0.3">
      <c r="A53" s="9" t="s">
        <v>46</v>
      </c>
      <c r="B53" s="14">
        <v>157914.42549333334</v>
      </c>
      <c r="C53" s="14">
        <v>110678.89216000002</v>
      </c>
      <c r="D53" s="14">
        <v>68156.809053333331</v>
      </c>
      <c r="E53" s="19">
        <v>89627.11447333332</v>
      </c>
      <c r="F53" s="14">
        <v>111306.60905333333</v>
      </c>
      <c r="G53" s="14">
        <v>135928.69388333336</v>
      </c>
      <c r="H53" s="30">
        <v>144009.19388333336</v>
      </c>
      <c r="I53" s="21">
        <v>115379.69388333334</v>
      </c>
      <c r="J53" s="10">
        <v>111034.35795333331</v>
      </c>
      <c r="K53" s="11"/>
      <c r="L53" s="10">
        <f>SUM(B53:J53)</f>
        <v>1044035.7898366667</v>
      </c>
    </row>
    <row r="54" spans="1:12" s="8" customFormat="1" ht="31.2" x14ac:dyDescent="0.3">
      <c r="A54" s="5" t="s">
        <v>47</v>
      </c>
      <c r="B54" s="15">
        <v>33025.466666666667</v>
      </c>
      <c r="C54" s="15">
        <v>28353.433333333334</v>
      </c>
      <c r="D54" s="14">
        <v>30728.23333333333</v>
      </c>
      <c r="E54" s="20">
        <v>30234.766666666663</v>
      </c>
      <c r="F54" s="15">
        <v>29761.699999999997</v>
      </c>
      <c r="G54" s="15">
        <v>28275.233333333337</v>
      </c>
      <c r="H54" s="31">
        <v>28890.666666666668</v>
      </c>
      <c r="I54" s="22">
        <v>26436.366666666669</v>
      </c>
      <c r="J54" s="6">
        <v>31241.193093333335</v>
      </c>
      <c r="K54" s="7"/>
      <c r="L54" s="10">
        <f>SUM(B54:J54)</f>
        <v>266947.05975999997</v>
      </c>
    </row>
    <row r="55" spans="1:12" s="12" customFormat="1" x14ac:dyDescent="0.3">
      <c r="A55" s="9" t="s">
        <v>48</v>
      </c>
      <c r="B55" s="14">
        <v>3956.9918371932563</v>
      </c>
      <c r="C55" s="14">
        <v>-2363.5414961400766</v>
      </c>
      <c r="D55" s="14">
        <v>32571.414020099957</v>
      </c>
      <c r="E55" s="19">
        <v>12580.289763433291</v>
      </c>
      <c r="F55" s="14">
        <v>-3811.0859799000409</v>
      </c>
      <c r="G55" s="14">
        <v>1920.8366966668859</v>
      </c>
      <c r="H55" s="30">
        <v>2361.670030000219</v>
      </c>
      <c r="I55" s="21">
        <v>11820.570030000219</v>
      </c>
      <c r="J55" s="10">
        <v>-29736.679848666688</v>
      </c>
      <c r="K55" s="11"/>
      <c r="L55" s="10">
        <f>SUM(B55:J55)</f>
        <v>29300.465052687025</v>
      </c>
    </row>
    <row r="56" spans="1:12" s="8" customFormat="1" x14ac:dyDescent="0.3">
      <c r="A56" s="5" t="s">
        <v>49</v>
      </c>
      <c r="B56" s="15">
        <v>0</v>
      </c>
      <c r="C56" s="15">
        <v>0</v>
      </c>
      <c r="D56" s="14">
        <v>6346.3343534332917</v>
      </c>
      <c r="E56" s="20">
        <v>6346.3343534332917</v>
      </c>
      <c r="F56" s="15">
        <v>6346.3343534332917</v>
      </c>
      <c r="G56" s="29">
        <v>0</v>
      </c>
      <c r="H56" s="31">
        <v>0</v>
      </c>
      <c r="I56" s="22">
        <v>79.133333333333326</v>
      </c>
      <c r="J56" s="6">
        <v>-36073.024363666693</v>
      </c>
      <c r="K56" s="7"/>
      <c r="L56" s="10">
        <f>SUM(B56:J56)</f>
        <v>-16954.887970033484</v>
      </c>
    </row>
    <row r="57" spans="1:12" s="8" customFormat="1" x14ac:dyDescent="0.3">
      <c r="A57" s="5" t="s">
        <v>50</v>
      </c>
      <c r="B57" s="15">
        <v>-1346.4847188067429</v>
      </c>
      <c r="C57" s="15">
        <v>209.18194785992364</v>
      </c>
      <c r="D57" s="14">
        <v>-668.4</v>
      </c>
      <c r="E57" s="20">
        <v>-257.39999999999986</v>
      </c>
      <c r="F57" s="15">
        <v>-584.06666666666649</v>
      </c>
      <c r="G57" s="29">
        <v>10645.315853333552</v>
      </c>
      <c r="H57" s="31">
        <v>12608.315853333552</v>
      </c>
      <c r="I57" s="22">
        <v>8998.5158533335525</v>
      </c>
      <c r="J57" s="6">
        <v>-9236.4608966666656</v>
      </c>
      <c r="K57" s="7"/>
      <c r="L57" s="10">
        <f>SUM(B57:J57)</f>
        <v>20368.517225720505</v>
      </c>
    </row>
    <row r="58" spans="1:12" s="8" customFormat="1" ht="31.2" x14ac:dyDescent="0.3">
      <c r="A58" s="5" t="s">
        <v>51</v>
      </c>
      <c r="B58" s="15">
        <v>5433.876556000002</v>
      </c>
      <c r="C58" s="15">
        <v>-2751.5901106666656</v>
      </c>
      <c r="D58" s="14">
        <v>27692.812999999998</v>
      </c>
      <c r="E58" s="20">
        <v>7290.6887433333332</v>
      </c>
      <c r="F58" s="15">
        <v>-8774.0203333333338</v>
      </c>
      <c r="G58" s="29">
        <v>-8737.1124900000013</v>
      </c>
      <c r="H58" s="31">
        <v>-10259.279156666669</v>
      </c>
      <c r="I58" s="22">
        <v>2730.2875099999987</v>
      </c>
      <c r="J58" s="6">
        <v>16014.638745</v>
      </c>
      <c r="K58" s="7"/>
      <c r="L58" s="10">
        <f>SUM(B58:J58)</f>
        <v>28640.30246366666</v>
      </c>
    </row>
    <row r="59" spans="1:12" s="8" customFormat="1" x14ac:dyDescent="0.3">
      <c r="A59" s="5" t="s">
        <v>72</v>
      </c>
      <c r="B59" s="15">
        <v>0</v>
      </c>
      <c r="C59" s="15">
        <v>0</v>
      </c>
      <c r="D59" s="14">
        <v>0</v>
      </c>
      <c r="E59" s="20">
        <v>0</v>
      </c>
      <c r="F59" s="15">
        <v>0</v>
      </c>
      <c r="G59" s="29">
        <v>0</v>
      </c>
      <c r="H59" s="31">
        <v>0</v>
      </c>
      <c r="I59" s="22">
        <v>0</v>
      </c>
      <c r="J59" s="6">
        <v>0</v>
      </c>
      <c r="K59" s="7"/>
      <c r="L59" s="10">
        <f>SUM(B59:J59)</f>
        <v>0</v>
      </c>
    </row>
    <row r="60" spans="1:12" s="8" customFormat="1" x14ac:dyDescent="0.3">
      <c r="A60" s="5" t="s">
        <v>52</v>
      </c>
      <c r="B60" s="15">
        <v>0</v>
      </c>
      <c r="C60" s="15">
        <v>92.266666666666666</v>
      </c>
      <c r="D60" s="14">
        <v>0</v>
      </c>
      <c r="E60" s="20">
        <v>0</v>
      </c>
      <c r="F60" s="15">
        <v>0</v>
      </c>
      <c r="G60" s="29">
        <v>0</v>
      </c>
      <c r="H60" s="31">
        <v>0</v>
      </c>
      <c r="I60" s="22">
        <v>0</v>
      </c>
      <c r="J60" s="6">
        <v>3027</v>
      </c>
      <c r="K60" s="7"/>
      <c r="L60" s="10">
        <f>SUM(B60:J60)</f>
        <v>3119.2666666666669</v>
      </c>
    </row>
    <row r="61" spans="1:12" s="8" customFormat="1" x14ac:dyDescent="0.3">
      <c r="A61" s="5" t="s">
        <v>23</v>
      </c>
      <c r="B61" s="15">
        <v>16696.5</v>
      </c>
      <c r="C61" s="15">
        <v>18107</v>
      </c>
      <c r="D61" s="14">
        <v>25462.166666666668</v>
      </c>
      <c r="E61" s="20">
        <v>15009.493719999999</v>
      </c>
      <c r="F61" s="15">
        <v>12474.8</v>
      </c>
      <c r="G61" s="29">
        <v>12528.533333333335</v>
      </c>
      <c r="H61" s="31">
        <v>12238.733333333334</v>
      </c>
      <c r="I61" s="22">
        <v>15891.533333333333</v>
      </c>
      <c r="J61" s="6">
        <v>13948.600000000002</v>
      </c>
      <c r="K61" s="7"/>
      <c r="L61" s="10">
        <f>SUM(B61:J61)</f>
        <v>142357.3603866667</v>
      </c>
    </row>
    <row r="62" spans="1:12" s="12" customFormat="1" x14ac:dyDescent="0.3">
      <c r="A62" s="9" t="s">
        <v>53</v>
      </c>
      <c r="B62" s="14">
        <v>53809.525170526591</v>
      </c>
      <c r="C62" s="14">
        <v>46489.858503859919</v>
      </c>
      <c r="D62" s="14">
        <v>89561.314020099962</v>
      </c>
      <c r="E62" s="19">
        <v>58623.950150099961</v>
      </c>
      <c r="F62" s="14">
        <v>39224.914020099961</v>
      </c>
      <c r="G62" s="28">
        <v>42712.20336333356</v>
      </c>
      <c r="H62" s="30">
        <v>43478.270030000225</v>
      </c>
      <c r="I62" s="21">
        <v>54135.970030000222</v>
      </c>
      <c r="J62" s="10">
        <v>18921.779911333309</v>
      </c>
      <c r="K62" s="11"/>
      <c r="L62" s="10">
        <f>SUM(B62:J62)</f>
        <v>446957.78519935365</v>
      </c>
    </row>
    <row r="63" spans="1:12" s="12" customFormat="1" x14ac:dyDescent="0.3">
      <c r="A63" s="9" t="s">
        <v>54</v>
      </c>
      <c r="B63" s="14">
        <v>211723.88399719325</v>
      </c>
      <c r="C63" s="14">
        <v>152223.0506638599</v>
      </c>
      <c r="D63" s="14">
        <v>157718.05640676661</v>
      </c>
      <c r="E63" s="19">
        <v>148250.99795676657</v>
      </c>
      <c r="F63" s="14">
        <v>150531.52307343326</v>
      </c>
      <c r="G63" s="28">
        <v>178641.06391333358</v>
      </c>
      <c r="H63" s="30">
        <v>187487.53058000025</v>
      </c>
      <c r="I63" s="21">
        <v>169515.63058000026</v>
      </c>
      <c r="J63" s="10">
        <v>129956.10453133332</v>
      </c>
      <c r="K63" s="11"/>
      <c r="L63" s="10">
        <f>SUM(B63:J63)</f>
        <v>1486047.8417026869</v>
      </c>
    </row>
    <row r="64" spans="1:12" s="8" customFormat="1" x14ac:dyDescent="0.3">
      <c r="A64" s="5" t="s">
        <v>55</v>
      </c>
      <c r="B64" s="15">
        <v>78161.727080000011</v>
      </c>
      <c r="C64" s="15">
        <v>74829.193746666671</v>
      </c>
      <c r="D64" s="14">
        <v>67732.757806666661</v>
      </c>
      <c r="E64" s="20">
        <v>71330.575679999994</v>
      </c>
      <c r="F64" s="15">
        <v>69263.991139999998</v>
      </c>
      <c r="G64" s="29">
        <v>72934.704543333341</v>
      </c>
      <c r="H64" s="31">
        <v>74114.504543333343</v>
      </c>
      <c r="I64" s="22">
        <v>72448.404543333338</v>
      </c>
      <c r="J64" s="6">
        <v>110224.43063666667</v>
      </c>
      <c r="K64" s="7"/>
      <c r="L64" s="10">
        <f>SUM(B64:J64)</f>
        <v>691040.28972000012</v>
      </c>
    </row>
    <row r="65" spans="1:12" s="8" customFormat="1" x14ac:dyDescent="0.3">
      <c r="A65" s="5" t="s">
        <v>56</v>
      </c>
      <c r="B65" s="15">
        <v>6330.5804031999996</v>
      </c>
      <c r="C65" s="15">
        <v>5471.6804032</v>
      </c>
      <c r="D65" s="14">
        <v>7030.9616766666677</v>
      </c>
      <c r="E65" s="20">
        <v>6912.4956600000005</v>
      </c>
      <c r="F65" s="15">
        <v>6581.761676666667</v>
      </c>
      <c r="G65" s="29">
        <v>7455.4306300000007</v>
      </c>
      <c r="H65" s="31">
        <v>7218.9306299999998</v>
      </c>
      <c r="I65" s="22">
        <v>6896.8306300000004</v>
      </c>
      <c r="J65" s="6">
        <v>7989.4200649333325</v>
      </c>
      <c r="K65" s="7"/>
      <c r="L65" s="10">
        <f>SUM(B65:J65)</f>
        <v>61888.091774666682</v>
      </c>
    </row>
    <row r="66" spans="1:12" s="8" customFormat="1" x14ac:dyDescent="0.3">
      <c r="A66" s="5" t="s">
        <v>57</v>
      </c>
      <c r="B66" s="15">
        <v>2993.9666666666667</v>
      </c>
      <c r="C66" s="15">
        <v>3180.2333333333331</v>
      </c>
      <c r="D66" s="14">
        <v>1664.3666666666668</v>
      </c>
      <c r="E66" s="20">
        <v>3276.1658233333333</v>
      </c>
      <c r="F66" s="15">
        <v>2070.2333333333336</v>
      </c>
      <c r="G66" s="29">
        <v>3706.6333333333337</v>
      </c>
      <c r="H66" s="31">
        <v>3154.666666666667</v>
      </c>
      <c r="I66" s="22">
        <v>3884.9666666666667</v>
      </c>
      <c r="J66" s="6">
        <v>3755.4111233333333</v>
      </c>
      <c r="K66" s="7"/>
      <c r="L66" s="10">
        <f>SUM(B66:J66)</f>
        <v>27686.643613333334</v>
      </c>
    </row>
    <row r="67" spans="1:12" s="8" customFormat="1" x14ac:dyDescent="0.3">
      <c r="A67" s="5" t="s">
        <v>58</v>
      </c>
      <c r="B67" s="15">
        <v>8439.4333333333325</v>
      </c>
      <c r="C67" s="15">
        <v>8539.7333333333318</v>
      </c>
      <c r="D67" s="14">
        <v>7863.4666666666662</v>
      </c>
      <c r="E67" s="20">
        <v>7654.549656666667</v>
      </c>
      <c r="F67" s="15">
        <v>7112.9000000000005</v>
      </c>
      <c r="G67" s="29">
        <v>7501.5</v>
      </c>
      <c r="H67" s="31">
        <v>9456.8666666666686</v>
      </c>
      <c r="I67" s="22">
        <v>7712.6666666666652</v>
      </c>
      <c r="J67" s="6">
        <v>7908.8205433333333</v>
      </c>
      <c r="K67" s="7"/>
      <c r="L67" s="10">
        <f>SUM(B67:J67)</f>
        <v>72189.936866666656</v>
      </c>
    </row>
    <row r="68" spans="1:12" s="8" customFormat="1" x14ac:dyDescent="0.3">
      <c r="A68" s="5" t="s">
        <v>59</v>
      </c>
      <c r="B68" s="15">
        <v>581.23333333333335</v>
      </c>
      <c r="C68" s="15">
        <v>683.66666666666674</v>
      </c>
      <c r="D68" s="14">
        <v>1356.6333333333334</v>
      </c>
      <c r="E68" s="20">
        <v>741.06666666666672</v>
      </c>
      <c r="F68" s="15">
        <v>1454.5666666666668</v>
      </c>
      <c r="G68" s="29">
        <v>336.13333333333333</v>
      </c>
      <c r="H68" s="31">
        <v>501.23333333333335</v>
      </c>
      <c r="I68" s="22">
        <v>449.5333333333333</v>
      </c>
      <c r="J68" s="6">
        <v>388.44528333333329</v>
      </c>
      <c r="K68" s="7"/>
      <c r="L68" s="10">
        <f>SUM(B68:J68)</f>
        <v>6492.511950000001</v>
      </c>
    </row>
    <row r="69" spans="1:12" s="8" customFormat="1" x14ac:dyDescent="0.3">
      <c r="A69" s="5" t="s">
        <v>60</v>
      </c>
      <c r="B69" s="15">
        <v>4143.666666666667</v>
      </c>
      <c r="C69" s="15">
        <v>4003.0333333333333</v>
      </c>
      <c r="D69" s="14">
        <v>4428.2</v>
      </c>
      <c r="E69" s="20">
        <v>5310.3310466666671</v>
      </c>
      <c r="F69" s="15">
        <v>4827.2333333333345</v>
      </c>
      <c r="G69" s="29">
        <v>5557.9666666666681</v>
      </c>
      <c r="H69" s="31">
        <v>7377.8</v>
      </c>
      <c r="I69" s="22">
        <v>6202.0000000000009</v>
      </c>
      <c r="J69" s="6">
        <v>6598.3072366666674</v>
      </c>
      <c r="K69" s="7"/>
      <c r="L69" s="10">
        <f>SUM(B69:J69)</f>
        <v>48448.538283333335</v>
      </c>
    </row>
    <row r="70" spans="1:12" s="8" customFormat="1" x14ac:dyDescent="0.3">
      <c r="A70" s="5" t="s">
        <v>73</v>
      </c>
      <c r="B70" s="15">
        <v>664.01633333333336</v>
      </c>
      <c r="C70" s="15">
        <v>433.01633333333336</v>
      </c>
      <c r="D70" s="14">
        <v>320.24166666666667</v>
      </c>
      <c r="E70" s="20">
        <v>850.8416666666667</v>
      </c>
      <c r="F70" s="15">
        <v>285.04166666666663</v>
      </c>
      <c r="G70" s="29">
        <v>388.49400000000003</v>
      </c>
      <c r="H70" s="31">
        <v>515.89400000000001</v>
      </c>
      <c r="I70" s="22">
        <v>241.09399999999999</v>
      </c>
      <c r="J70" s="6">
        <v>206.00124333333332</v>
      </c>
      <c r="K70" s="7"/>
      <c r="L70" s="10">
        <f>SUM(B70:J70)</f>
        <v>3904.6409100000001</v>
      </c>
    </row>
    <row r="71" spans="1:12" s="8" customFormat="1" x14ac:dyDescent="0.3">
      <c r="A71" s="5" t="s">
        <v>61</v>
      </c>
      <c r="B71" s="15">
        <v>3231.4333333333334</v>
      </c>
      <c r="C71" s="15">
        <v>3060.1333333333332</v>
      </c>
      <c r="D71" s="14">
        <v>1560.1333333333334</v>
      </c>
      <c r="E71" s="20">
        <v>867.83959000000016</v>
      </c>
      <c r="F71" s="15">
        <v>883.93333333333339</v>
      </c>
      <c r="G71" s="29">
        <v>970.26666666666677</v>
      </c>
      <c r="H71" s="31">
        <v>886.93333333333328</v>
      </c>
      <c r="I71" s="22">
        <v>1178.6333333333332</v>
      </c>
      <c r="J71" s="6">
        <v>1360.9132900000002</v>
      </c>
      <c r="K71" s="7"/>
      <c r="L71" s="10">
        <f>SUM(B71:J71)</f>
        <v>14000.219546666667</v>
      </c>
    </row>
    <row r="72" spans="1:12" s="8" customFormat="1" x14ac:dyDescent="0.3">
      <c r="A72" s="5" t="s">
        <v>62</v>
      </c>
      <c r="B72" s="15">
        <v>5.7666666666666666</v>
      </c>
      <c r="C72" s="15">
        <v>0</v>
      </c>
      <c r="D72" s="14">
        <v>0.33333333333333331</v>
      </c>
      <c r="E72" s="20">
        <v>0.33333333333333331</v>
      </c>
      <c r="F72" s="15">
        <v>0.33333333333333331</v>
      </c>
      <c r="G72" s="29">
        <v>0.33333333333333331</v>
      </c>
      <c r="H72" s="31">
        <v>0.33333333333333331</v>
      </c>
      <c r="I72" s="22">
        <v>0.33333333333333331</v>
      </c>
      <c r="J72" s="6">
        <v>0</v>
      </c>
      <c r="K72" s="7"/>
      <c r="L72" s="10">
        <f>SUM(B72:J72)</f>
        <v>7.7666666666666648</v>
      </c>
    </row>
    <row r="73" spans="1:12" s="8" customFormat="1" x14ac:dyDescent="0.3">
      <c r="A73" s="5" t="s">
        <v>63</v>
      </c>
      <c r="B73" s="15">
        <v>6636.8333333333339</v>
      </c>
      <c r="C73" s="15">
        <v>6656.0000000000009</v>
      </c>
      <c r="D73" s="14">
        <v>7315.1</v>
      </c>
      <c r="E73" s="20">
        <v>7433.065833333334</v>
      </c>
      <c r="F73" s="15">
        <v>7191.9333333333343</v>
      </c>
      <c r="G73" s="29">
        <v>8803.5</v>
      </c>
      <c r="H73" s="31">
        <v>8521.7000000000007</v>
      </c>
      <c r="I73" s="22">
        <v>7140.2999999999993</v>
      </c>
      <c r="J73" s="6">
        <v>7429.864833333334</v>
      </c>
      <c r="K73" s="7"/>
      <c r="L73" s="10">
        <f>SUM(B73:J73)</f>
        <v>67128.29733333335</v>
      </c>
    </row>
    <row r="74" spans="1:12" s="8" customFormat="1" x14ac:dyDescent="0.3">
      <c r="A74" s="5" t="s">
        <v>64</v>
      </c>
      <c r="B74" s="15">
        <v>58.900000000000006</v>
      </c>
      <c r="C74" s="15">
        <v>1162.4333333333334</v>
      </c>
      <c r="D74" s="14">
        <v>45.766666666666666</v>
      </c>
      <c r="E74" s="20">
        <v>46.599999999999994</v>
      </c>
      <c r="F74" s="15">
        <v>5.666666666666667</v>
      </c>
      <c r="G74" s="29">
        <v>59.333333333333336</v>
      </c>
      <c r="H74" s="31">
        <v>21.033333333333335</v>
      </c>
      <c r="I74" s="22">
        <v>33.333333333333336</v>
      </c>
      <c r="J74" s="6">
        <v>74.833333333333329</v>
      </c>
      <c r="K74" s="7"/>
      <c r="L74" s="10">
        <f>SUM(B74:J74)</f>
        <v>1507.8999999999999</v>
      </c>
    </row>
    <row r="75" spans="1:12" s="8" customFormat="1" x14ac:dyDescent="0.3">
      <c r="A75" s="5" t="s">
        <v>3</v>
      </c>
      <c r="B75" s="15">
        <v>46757.645691668586</v>
      </c>
      <c r="C75" s="15">
        <v>49576.979025001921</v>
      </c>
      <c r="D75" s="14">
        <v>47721.955534666675</v>
      </c>
      <c r="E75" s="20">
        <v>47977.172404666679</v>
      </c>
      <c r="F75" s="15">
        <v>44690.188868000005</v>
      </c>
      <c r="G75" s="29">
        <v>54017.347314033337</v>
      </c>
      <c r="H75" s="31">
        <v>53925.580647366674</v>
      </c>
      <c r="I75" s="22">
        <v>56589.680647366666</v>
      </c>
      <c r="J75" s="6">
        <v>43579.734799666665</v>
      </c>
      <c r="K75" s="7"/>
      <c r="L75" s="10">
        <f>SUM(B75:J75)</f>
        <v>444836.28493243724</v>
      </c>
    </row>
    <row r="76" spans="1:12" s="12" customFormat="1" x14ac:dyDescent="0.3">
      <c r="A76" s="9" t="s">
        <v>65</v>
      </c>
      <c r="B76" s="14">
        <v>158005.13617486859</v>
      </c>
      <c r="C76" s="14">
        <v>152836.13617486859</v>
      </c>
      <c r="D76" s="14">
        <v>147040.18335133334</v>
      </c>
      <c r="E76" s="19">
        <v>152400.80402800001</v>
      </c>
      <c r="F76" s="14">
        <v>144367.31668466667</v>
      </c>
      <c r="G76" s="28">
        <v>161731.17648736667</v>
      </c>
      <c r="H76" s="30">
        <v>165695.74315403335</v>
      </c>
      <c r="I76" s="21">
        <v>162777.54315403334</v>
      </c>
      <c r="J76" s="10">
        <v>189516.04905460004</v>
      </c>
      <c r="K76" s="11"/>
      <c r="L76" s="10">
        <f>SUM(B76:J76)</f>
        <v>1434370.0882637706</v>
      </c>
    </row>
    <row r="77" spans="1:12" s="12" customFormat="1" x14ac:dyDescent="0.3">
      <c r="A77" s="9" t="s">
        <v>66</v>
      </c>
      <c r="B77" s="14">
        <v>53718.647822324645</v>
      </c>
      <c r="C77" s="14">
        <v>-1411.7855110086639</v>
      </c>
      <c r="D77" s="14">
        <v>10678.006388766629</v>
      </c>
      <c r="E77" s="19">
        <v>-4149.7727379000471</v>
      </c>
      <c r="F77" s="14">
        <v>6164.2063887666318</v>
      </c>
      <c r="G77" s="28">
        <v>16909.620759300218</v>
      </c>
      <c r="H77" s="32">
        <v>21791.720759300209</v>
      </c>
      <c r="I77" s="21">
        <v>6738.0207593002133</v>
      </c>
      <c r="J77" s="10">
        <v>-59559.8445232667</v>
      </c>
      <c r="K77" s="11"/>
      <c r="L77" s="10">
        <f>SUM(B77:J77)</f>
        <v>50878.820105583145</v>
      </c>
    </row>
    <row r="78" spans="1:12" s="8" customFormat="1" x14ac:dyDescent="0.3">
      <c r="A78" s="5" t="s">
        <v>67</v>
      </c>
      <c r="B78" s="15">
        <v>22637.379048477571</v>
      </c>
      <c r="C78" s="15">
        <v>12299.712381810907</v>
      </c>
      <c r="D78" s="14">
        <v>15061.215250250003</v>
      </c>
      <c r="E78" s="20">
        <v>16803.692013583335</v>
      </c>
      <c r="F78" s="15">
        <v>16702.081916916668</v>
      </c>
      <c r="G78" s="29">
        <v>21959.234180958334</v>
      </c>
      <c r="H78" s="31">
        <v>21444.067514291666</v>
      </c>
      <c r="I78" s="22">
        <v>20966.067514291666</v>
      </c>
      <c r="J78" s="6">
        <v>16380.674206183334</v>
      </c>
      <c r="K78" s="7"/>
      <c r="L78" s="10">
        <f>SUM(B78:J78)</f>
        <v>164254.12402676346</v>
      </c>
    </row>
    <row r="79" spans="1:12" s="12" customFormat="1" x14ac:dyDescent="0.3">
      <c r="A79" s="9" t="s">
        <v>68</v>
      </c>
      <c r="B79" s="14">
        <v>31081.302107180447</v>
      </c>
      <c r="C79" s="14">
        <v>-12699.597892819567</v>
      </c>
      <c r="D79" s="14">
        <v>-4393.1755281500482</v>
      </c>
      <c r="E79" s="19">
        <v>-20963.431418150049</v>
      </c>
      <c r="F79" s="14">
        <v>-10547.875528150051</v>
      </c>
      <c r="G79" s="28">
        <v>-5058.8467549914521</v>
      </c>
      <c r="H79" s="30">
        <v>338.38657834188166</v>
      </c>
      <c r="I79" s="21">
        <v>-14237.213421658118</v>
      </c>
      <c r="J79" s="10">
        <v>-75950.885396116704</v>
      </c>
      <c r="K79" s="11"/>
      <c r="L79" s="10">
        <f>SUM(B79:J79)</f>
        <v>-112431.33725451367</v>
      </c>
    </row>
    <row r="80" spans="1:12" s="8" customFormat="1" x14ac:dyDescent="0.3">
      <c r="A80" s="2"/>
      <c r="B80" s="16"/>
      <c r="C80" s="16"/>
      <c r="D80" s="33"/>
      <c r="E80" s="16"/>
      <c r="F80" s="16"/>
      <c r="G80" s="16"/>
      <c r="H80" s="16"/>
      <c r="I80" s="16"/>
      <c r="J80" s="17"/>
      <c r="K80" s="17"/>
      <c r="L80" s="17"/>
    </row>
    <row r="81" spans="1:12" s="2" customFormat="1" x14ac:dyDescent="0.3">
      <c r="A81" s="2" t="s">
        <v>74</v>
      </c>
      <c r="B81" s="16">
        <f t="shared" ref="B81:H81" si="0">+B28+B62</f>
        <v>289015.18883719324</v>
      </c>
      <c r="C81" s="16">
        <f t="shared" si="0"/>
        <v>282954.18883719324</v>
      </c>
      <c r="D81" s="16">
        <f t="shared" si="0"/>
        <v>317000.44320009998</v>
      </c>
      <c r="E81" s="16">
        <f t="shared" si="0"/>
        <v>302500.36275343329</v>
      </c>
      <c r="F81" s="16">
        <f t="shared" si="0"/>
        <v>272778.77653343335</v>
      </c>
      <c r="G81" s="16">
        <f t="shared" si="0"/>
        <v>275905.76530000026</v>
      </c>
      <c r="H81" s="16">
        <f t="shared" si="0"/>
        <v>289534.16530000023</v>
      </c>
      <c r="I81" s="16">
        <f>I28+I62</f>
        <v>298265.36530000024</v>
      </c>
      <c r="J81" s="16">
        <f>J62+J28</f>
        <v>271660.14342958311</v>
      </c>
      <c r="K81" s="16"/>
      <c r="L81" s="16">
        <f>+L28+L62</f>
        <v>2599614.3994909367</v>
      </c>
    </row>
    <row r="82" spans="1:12" s="2" customFormat="1" x14ac:dyDescent="0.3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s="2" customFormat="1" x14ac:dyDescent="0.3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s="2" customFormat="1" x14ac:dyDescent="0.3">
      <c r="B84" s="16"/>
      <c r="C84" s="16"/>
      <c r="D84" s="16"/>
      <c r="E84" s="16"/>
      <c r="F84" s="16"/>
      <c r="G84" s="18"/>
      <c r="H84" s="16"/>
      <c r="I84" s="16"/>
      <c r="J84" s="16"/>
      <c r="K84" s="16"/>
      <c r="L84" s="18"/>
    </row>
    <row r="85" spans="1:12" s="2" customFormat="1" x14ac:dyDescent="0.3"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s="2" customFormat="1" x14ac:dyDescent="0.3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s="2" customFormat="1" x14ac:dyDescent="0.3"/>
    <row r="88" spans="1:12" s="2" customFormat="1" x14ac:dyDescent="0.3"/>
    <row r="89" spans="1:12" s="2" customFormat="1" x14ac:dyDescent="0.3"/>
    <row r="90" spans="1:12" s="2" customFormat="1" x14ac:dyDescent="0.3"/>
    <row r="91" spans="1:12" s="2" customFormat="1" x14ac:dyDescent="0.3"/>
    <row r="92" spans="1:12" s="2" customFormat="1" x14ac:dyDescent="0.3"/>
    <row r="93" spans="1:12" s="2" customFormat="1" x14ac:dyDescent="0.3"/>
    <row r="94" spans="1:12" s="2" customFormat="1" x14ac:dyDescent="0.3"/>
    <row r="95" spans="1:12" s="2" customFormat="1" x14ac:dyDescent="0.3"/>
    <row r="96" spans="1:12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  <row r="9999" s="2" customFormat="1" x14ac:dyDescent="0.3"/>
    <row r="10000" s="2" customFormat="1" x14ac:dyDescent="0.3"/>
    <row r="10001" s="2" customFormat="1" x14ac:dyDescent="0.3"/>
    <row r="10002" s="2" customFormat="1" x14ac:dyDescent="0.3"/>
    <row r="10003" s="2" customFormat="1" x14ac:dyDescent="0.3"/>
  </sheetData>
  <mergeCells count="13">
    <mergeCell ref="H1:J1"/>
    <mergeCell ref="K1:L1"/>
    <mergeCell ref="J4:J5"/>
    <mergeCell ref="L4:L5"/>
    <mergeCell ref="H4:H5"/>
    <mergeCell ref="I4:I5"/>
    <mergeCell ref="B1:G1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2020-12-02T13:59:17Z</dcterms:modified>
</cp:coreProperties>
</file>