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Overall NBFIs Financial Statements Consolidations\2023 Consolidated Financial Statements\"/>
    </mc:Choice>
  </mc:AlternateContent>
  <xr:revisionPtr revIDLastSave="0" documentId="13_ncr:1_{7D5CC567-C86E-49BC-88D7-C805D6180884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Income Statement" sheetId="2" r:id="rId1"/>
    <sheet name="Balance Sheet" sheetId="1" r:id="rId2"/>
    <sheet name="Capital computation" sheetId="3" r:id="rId3"/>
    <sheet name="Ratios" sheetId="4" r:id="rId4"/>
    <sheet name="Quarterly Performance" sheetId="5" r:id="rId5"/>
  </sheets>
  <externalReferences>
    <externalReference r:id="rId6"/>
  </externalReferences>
  <definedNames>
    <definedName name="_xlnm.Print_Area" localSheetId="1">'Balance Sheet'!$A$1:$M$98</definedName>
    <definedName name="_xlnm.Print_Area" localSheetId="2">'Capital computation'!$A$1:$M$43</definedName>
    <definedName name="_xlnm.Print_Area" localSheetId="0">'Income Statement'!$A$1:$O$81</definedName>
    <definedName name="_xlnm.Print_Area" localSheetId="4">'Quarterly Performance'!$A$1:$Z$81</definedName>
    <definedName name="_xlnm.Print_Area" localSheetId="3">Ratios!$A$1:$M$35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" i="3" l="1"/>
  <c r="D46" i="3"/>
  <c r="E47" i="3"/>
  <c r="D47" i="3"/>
  <c r="L81" i="2" l="1"/>
  <c r="M81" i="2"/>
  <c r="P52" i="2"/>
  <c r="P28" i="2" l="1"/>
  <c r="K13" i="4"/>
  <c r="J13" i="4" l="1"/>
  <c r="K86" i="1" l="1"/>
  <c r="H23" i="4" l="1"/>
  <c r="G7" i="4" l="1"/>
  <c r="D34" i="4"/>
  <c r="E34" i="4"/>
  <c r="E86" i="1"/>
  <c r="E81" i="2" l="1"/>
  <c r="B34" i="4"/>
  <c r="L89" i="1" l="1"/>
  <c r="J92" i="1"/>
  <c r="J20" i="4" s="1"/>
  <c r="F81" i="2"/>
  <c r="F25" i="4" s="1"/>
  <c r="B7" i="4"/>
  <c r="D21" i="4"/>
  <c r="O61" i="2"/>
  <c r="C91" i="1"/>
  <c r="C90" i="1"/>
  <c r="C29" i="4" s="1"/>
  <c r="B90" i="1"/>
  <c r="B29" i="4" s="1"/>
  <c r="B91" i="1"/>
  <c r="C13" i="4"/>
  <c r="B13" i="4"/>
  <c r="K91" i="1"/>
  <c r="J86" i="1"/>
  <c r="J87" i="1" s="1"/>
  <c r="K14" i="4"/>
  <c r="L86" i="1"/>
  <c r="L87" i="1" s="1"/>
  <c r="M86" i="1"/>
  <c r="M87" i="1" s="1"/>
  <c r="J89" i="1"/>
  <c r="J24" i="4" s="1"/>
  <c r="F13" i="4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6" i="5"/>
  <c r="D81" i="5"/>
  <c r="C81" i="5"/>
  <c r="B81" i="5"/>
  <c r="F8" i="4"/>
  <c r="E7" i="4"/>
  <c r="D7" i="4"/>
  <c r="D92" i="1"/>
  <c r="C92" i="1"/>
  <c r="C20" i="4" s="1"/>
  <c r="K90" i="1"/>
  <c r="K29" i="4" s="1"/>
  <c r="K89" i="1"/>
  <c r="K81" i="2"/>
  <c r="K25" i="4" s="1"/>
  <c r="J81" i="2"/>
  <c r="J25" i="4" s="1"/>
  <c r="I81" i="2"/>
  <c r="I25" i="4" s="1"/>
  <c r="H91" i="1"/>
  <c r="G33" i="4"/>
  <c r="E9" i="4"/>
  <c r="D75" i="3"/>
  <c r="D86" i="4"/>
  <c r="C21" i="4"/>
  <c r="E21" i="4"/>
  <c r="F21" i="4"/>
  <c r="G21" i="4"/>
  <c r="H21" i="4"/>
  <c r="I21" i="4"/>
  <c r="H34" i="4"/>
  <c r="H33" i="4"/>
  <c r="G26" i="4"/>
  <c r="G23" i="4"/>
  <c r="G22" i="4"/>
  <c r="H81" i="2"/>
  <c r="H25" i="4" s="1"/>
  <c r="G81" i="2"/>
  <c r="G25" i="4" s="1"/>
  <c r="G90" i="1"/>
  <c r="G29" i="4" s="1"/>
  <c r="D90" i="1"/>
  <c r="D29" i="4" s="1"/>
  <c r="H89" i="1"/>
  <c r="H24" i="4" s="1"/>
  <c r="G8" i="4"/>
  <c r="G34" i="4"/>
  <c r="G91" i="1"/>
  <c r="G9" i="4"/>
  <c r="F91" i="1"/>
  <c r="F9" i="4"/>
  <c r="E91" i="1"/>
  <c r="E33" i="4"/>
  <c r="E26" i="4"/>
  <c r="E25" i="4"/>
  <c r="M26" i="4"/>
  <c r="M23" i="4"/>
  <c r="M22" i="4"/>
  <c r="M21" i="4"/>
  <c r="M9" i="4"/>
  <c r="M91" i="1"/>
  <c r="M90" i="1"/>
  <c r="M29" i="4" s="1"/>
  <c r="M89" i="1"/>
  <c r="M24" i="4" s="1"/>
  <c r="L21" i="4"/>
  <c r="B21" i="4"/>
  <c r="L26" i="4"/>
  <c r="L23" i="4"/>
  <c r="L22" i="4"/>
  <c r="L9" i="4"/>
  <c r="L91" i="1"/>
  <c r="L90" i="1"/>
  <c r="L29" i="4" s="1"/>
  <c r="L7" i="4"/>
  <c r="L8" i="4"/>
  <c r="L13" i="4"/>
  <c r="O13" i="4" s="1"/>
  <c r="L33" i="4"/>
  <c r="L34" i="4"/>
  <c r="I26" i="4"/>
  <c r="H26" i="4"/>
  <c r="F26" i="4"/>
  <c r="D26" i="4"/>
  <c r="C26" i="4"/>
  <c r="B26" i="4"/>
  <c r="D81" i="2"/>
  <c r="D25" i="4" s="1"/>
  <c r="C81" i="2"/>
  <c r="C25" i="4" s="1"/>
  <c r="B81" i="2"/>
  <c r="B25" i="4" s="1"/>
  <c r="D91" i="1"/>
  <c r="D89" i="1"/>
  <c r="D24" i="4" s="1"/>
  <c r="C89" i="1"/>
  <c r="C24" i="4" s="1"/>
  <c r="B89" i="1"/>
  <c r="B24" i="4" s="1"/>
  <c r="D86" i="1"/>
  <c r="D14" i="4" s="1"/>
  <c r="C86" i="1"/>
  <c r="C14" i="4" s="1"/>
  <c r="B86" i="1"/>
  <c r="B87" i="1" s="1"/>
  <c r="B17" i="4" s="1"/>
  <c r="C7" i="4"/>
  <c r="C8" i="4"/>
  <c r="B8" i="4"/>
  <c r="O11" i="4" s="1"/>
  <c r="D9" i="4"/>
  <c r="C9" i="4"/>
  <c r="B9" i="4"/>
  <c r="D22" i="4"/>
  <c r="C22" i="4"/>
  <c r="B22" i="4"/>
  <c r="D23" i="4"/>
  <c r="C23" i="4"/>
  <c r="B23" i="4"/>
  <c r="C34" i="4"/>
  <c r="C33" i="4"/>
  <c r="B33" i="4"/>
  <c r="I34" i="4"/>
  <c r="I33" i="4"/>
  <c r="M25" i="4"/>
  <c r="L25" i="4"/>
  <c r="I23" i="4"/>
  <c r="F23" i="4"/>
  <c r="E23" i="4"/>
  <c r="I22" i="4"/>
  <c r="H22" i="4"/>
  <c r="F22" i="4"/>
  <c r="E22" i="4"/>
  <c r="H13" i="4"/>
  <c r="I9" i="4"/>
  <c r="H9" i="4"/>
  <c r="I92" i="1"/>
  <c r="I20" i="4" s="1"/>
  <c r="H92" i="1"/>
  <c r="H20" i="4" s="1"/>
  <c r="G92" i="1"/>
  <c r="G20" i="4" s="1"/>
  <c r="F92" i="1"/>
  <c r="F20" i="4" s="1"/>
  <c r="E92" i="1"/>
  <c r="E20" i="4" s="1"/>
  <c r="B92" i="1"/>
  <c r="B20" i="4" s="1"/>
  <c r="I86" i="1"/>
  <c r="I14" i="4" s="1"/>
  <c r="H86" i="1"/>
  <c r="H14" i="4" s="1"/>
  <c r="G86" i="1"/>
  <c r="G87" i="1" s="1"/>
  <c r="F86" i="1"/>
  <c r="F87" i="1" s="1"/>
  <c r="E87" i="1"/>
  <c r="I91" i="1"/>
  <c r="I90" i="1"/>
  <c r="I29" i="4" s="1"/>
  <c r="H90" i="1"/>
  <c r="H29" i="4" s="1"/>
  <c r="F90" i="1"/>
  <c r="E90" i="1"/>
  <c r="E29" i="4" s="1"/>
  <c r="I89" i="1"/>
  <c r="I24" i="4" s="1"/>
  <c r="G89" i="1"/>
  <c r="G24" i="4" s="1"/>
  <c r="F89" i="1"/>
  <c r="F24" i="4" s="1"/>
  <c r="E89" i="1"/>
  <c r="E24" i="4" s="1"/>
  <c r="H8" i="4"/>
  <c r="H7" i="4"/>
  <c r="I8" i="4"/>
  <c r="I7" i="4"/>
  <c r="F34" i="4"/>
  <c r="F33" i="4"/>
  <c r="O13" i="2"/>
  <c r="O16" i="2"/>
  <c r="O24" i="2"/>
  <c r="O25" i="2"/>
  <c r="O26" i="2"/>
  <c r="O43" i="2"/>
  <c r="O60" i="2"/>
  <c r="J23" i="4"/>
  <c r="J21" i="4"/>
  <c r="J26" i="4"/>
  <c r="J9" i="4"/>
  <c r="J91" i="1"/>
  <c r="J90" i="1"/>
  <c r="J29" i="4" s="1"/>
  <c r="J34" i="4"/>
  <c r="J33" i="4"/>
  <c r="O56" i="2"/>
  <c r="J22" i="4"/>
  <c r="O79" i="2"/>
  <c r="K33" i="4"/>
  <c r="K34" i="4"/>
  <c r="O6" i="2"/>
  <c r="O7" i="2"/>
  <c r="O8" i="2"/>
  <c r="O9" i="2"/>
  <c r="O10" i="2"/>
  <c r="O11" i="2"/>
  <c r="O12" i="2"/>
  <c r="O14" i="2"/>
  <c r="O15" i="2"/>
  <c r="O17" i="2"/>
  <c r="O18" i="2"/>
  <c r="O19" i="2"/>
  <c r="O20" i="2"/>
  <c r="O21" i="2"/>
  <c r="O22" i="2"/>
  <c r="O23" i="2"/>
  <c r="O27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4" i="2"/>
  <c r="O45" i="2"/>
  <c r="O46" i="2"/>
  <c r="O47" i="2"/>
  <c r="O48" i="2"/>
  <c r="O50" i="2"/>
  <c r="O51" i="2"/>
  <c r="O52" i="2"/>
  <c r="O53" i="2"/>
  <c r="O54" i="2"/>
  <c r="O55" i="2"/>
  <c r="O57" i="2"/>
  <c r="O58" i="2"/>
  <c r="O59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8" i="2"/>
  <c r="K23" i="4"/>
  <c r="O76" i="2"/>
  <c r="O28" i="2"/>
  <c r="K22" i="4"/>
  <c r="O49" i="2"/>
  <c r="K21" i="4"/>
  <c r="K26" i="4"/>
  <c r="K9" i="4"/>
  <c r="M92" i="1"/>
  <c r="L92" i="1"/>
  <c r="L20" i="4" s="1"/>
  <c r="K92" i="1"/>
  <c r="K20" i="4" s="1"/>
  <c r="M33" i="4"/>
  <c r="M34" i="4"/>
  <c r="M13" i="4"/>
  <c r="I13" i="4"/>
  <c r="J8" i="4"/>
  <c r="J7" i="4"/>
  <c r="M7" i="4"/>
  <c r="M8" i="4"/>
  <c r="O8" i="4" s="1"/>
  <c r="G13" i="4"/>
  <c r="D13" i="4"/>
  <c r="D33" i="4"/>
  <c r="D8" i="4"/>
  <c r="E8" i="4"/>
  <c r="F7" i="4"/>
  <c r="K7" i="4"/>
  <c r="K8" i="4"/>
  <c r="E13" i="4"/>
  <c r="G14" i="4" l="1"/>
  <c r="O14" i="4"/>
  <c r="R27" i="5"/>
  <c r="R35" i="5"/>
  <c r="R51" i="5"/>
  <c r="R59" i="5"/>
  <c r="R67" i="5"/>
  <c r="L45" i="5"/>
  <c r="L53" i="5"/>
  <c r="X75" i="5"/>
  <c r="R17" i="5"/>
  <c r="R11" i="5"/>
  <c r="R19" i="5"/>
  <c r="R43" i="5"/>
  <c r="R75" i="5"/>
  <c r="X8" i="5"/>
  <c r="X72" i="5"/>
  <c r="C87" i="1"/>
  <c r="C10" i="4" s="1"/>
  <c r="H81" i="5"/>
  <c r="K87" i="1"/>
  <c r="K17" i="4" s="1"/>
  <c r="D20" i="4"/>
  <c r="J14" i="4"/>
  <c r="F30" i="4"/>
  <c r="L38" i="5"/>
  <c r="R55" i="5"/>
  <c r="J81" i="5"/>
  <c r="X10" i="5"/>
  <c r="L73" i="5"/>
  <c r="B14" i="4"/>
  <c r="I30" i="4"/>
  <c r="L42" i="5"/>
  <c r="L50" i="5"/>
  <c r="L58" i="5"/>
  <c r="X16" i="5"/>
  <c r="X24" i="5"/>
  <c r="X32" i="5"/>
  <c r="X40" i="5"/>
  <c r="X48" i="5"/>
  <c r="X56" i="5"/>
  <c r="X64" i="5"/>
  <c r="N81" i="5"/>
  <c r="X7" i="5"/>
  <c r="F81" i="5"/>
  <c r="L19" i="5"/>
  <c r="L30" i="5"/>
  <c r="L43" i="5"/>
  <c r="L62" i="5"/>
  <c r="L70" i="5"/>
  <c r="L78" i="5"/>
  <c r="X68" i="5"/>
  <c r="L23" i="5"/>
  <c r="I81" i="5"/>
  <c r="L39" i="5"/>
  <c r="L47" i="5"/>
  <c r="L55" i="5"/>
  <c r="F14" i="4"/>
  <c r="X11" i="5"/>
  <c r="X19" i="5"/>
  <c r="L48" i="5"/>
  <c r="L67" i="5"/>
  <c r="L72" i="5"/>
  <c r="L75" i="5"/>
  <c r="T81" i="5"/>
  <c r="X62" i="5"/>
  <c r="R7" i="5"/>
  <c r="P81" i="5"/>
  <c r="D30" i="4"/>
  <c r="X15" i="5"/>
  <c r="X18" i="5"/>
  <c r="X23" i="5"/>
  <c r="X26" i="5"/>
  <c r="X31" i="5"/>
  <c r="X39" i="5"/>
  <c r="X42" i="5"/>
  <c r="X47" i="5"/>
  <c r="X55" i="5"/>
  <c r="X58" i="5"/>
  <c r="X63" i="5"/>
  <c r="X66" i="5"/>
  <c r="R77" i="5"/>
  <c r="X12" i="5"/>
  <c r="R26" i="5"/>
  <c r="L33" i="5"/>
  <c r="L52" i="5"/>
  <c r="L57" i="5"/>
  <c r="L60" i="5"/>
  <c r="L65" i="5"/>
  <c r="L68" i="5"/>
  <c r="L76" i="5"/>
  <c r="R34" i="5"/>
  <c r="L14" i="4"/>
  <c r="X28" i="5"/>
  <c r="X52" i="5"/>
  <c r="R18" i="5"/>
  <c r="R58" i="5"/>
  <c r="R74" i="5"/>
  <c r="L24" i="4"/>
  <c r="X20" i="5"/>
  <c r="X36" i="5"/>
  <c r="X76" i="5"/>
  <c r="R50" i="5"/>
  <c r="R66" i="5"/>
  <c r="R28" i="5"/>
  <c r="L16" i="5"/>
  <c r="L24" i="5"/>
  <c r="L40" i="5"/>
  <c r="L64" i="5"/>
  <c r="X44" i="5"/>
  <c r="X60" i="5"/>
  <c r="R10" i="5"/>
  <c r="R42" i="5"/>
  <c r="J30" i="4"/>
  <c r="L35" i="5"/>
  <c r="X27" i="5"/>
  <c r="X35" i="5"/>
  <c r="X43" i="5"/>
  <c r="X46" i="5"/>
  <c r="X51" i="5"/>
  <c r="X54" i="5"/>
  <c r="X57" i="5"/>
  <c r="X59" i="5"/>
  <c r="X65" i="5"/>
  <c r="X67" i="5"/>
  <c r="X70" i="5"/>
  <c r="X73" i="5"/>
  <c r="X78" i="5"/>
  <c r="R9" i="5"/>
  <c r="R12" i="5"/>
  <c r="R15" i="5"/>
  <c r="R20" i="5"/>
  <c r="R23" i="5"/>
  <c r="R25" i="5"/>
  <c r="R31" i="5"/>
  <c r="R33" i="5"/>
  <c r="R36" i="5"/>
  <c r="R39" i="5"/>
  <c r="R41" i="5"/>
  <c r="R44" i="5"/>
  <c r="R47" i="5"/>
  <c r="R49" i="5"/>
  <c r="R52" i="5"/>
  <c r="R57" i="5"/>
  <c r="R60" i="5"/>
  <c r="R63" i="5"/>
  <c r="R65" i="5"/>
  <c r="R68" i="5"/>
  <c r="R71" i="5"/>
  <c r="R79" i="5"/>
  <c r="B30" i="4"/>
  <c r="L15" i="5"/>
  <c r="L18" i="5"/>
  <c r="L63" i="5"/>
  <c r="L74" i="5"/>
  <c r="L77" i="5"/>
  <c r="E30" i="4"/>
  <c r="L37" i="5"/>
  <c r="L28" i="5"/>
  <c r="L32" i="5"/>
  <c r="U81" i="5"/>
  <c r="R73" i="5"/>
  <c r="L9" i="5"/>
  <c r="L17" i="5"/>
  <c r="L25" i="5"/>
  <c r="L20" i="5"/>
  <c r="F29" i="4"/>
  <c r="L13" i="5"/>
  <c r="L61" i="5"/>
  <c r="L66" i="5"/>
  <c r="L69" i="5"/>
  <c r="R8" i="5"/>
  <c r="R16" i="5"/>
  <c r="R24" i="5"/>
  <c r="R32" i="5"/>
  <c r="R40" i="5"/>
  <c r="R48" i="5"/>
  <c r="R56" i="5"/>
  <c r="R64" i="5"/>
  <c r="R72" i="5"/>
  <c r="V81" i="5"/>
  <c r="L11" i="5"/>
  <c r="L56" i="5"/>
  <c r="O77" i="2"/>
  <c r="L6" i="5"/>
  <c r="L8" i="5"/>
  <c r="L14" i="5"/>
  <c r="L21" i="5"/>
  <c r="L49" i="5"/>
  <c r="L51" i="5"/>
  <c r="L54" i="5"/>
  <c r="L26" i="5"/>
  <c r="L34" i="5"/>
  <c r="L36" i="5"/>
  <c r="L41" i="5"/>
  <c r="L44" i="5"/>
  <c r="L46" i="5"/>
  <c r="R76" i="5"/>
  <c r="C30" i="4"/>
  <c r="L7" i="5"/>
  <c r="L12" i="5"/>
  <c r="L22" i="5"/>
  <c r="L27" i="5"/>
  <c r="L29" i="5"/>
  <c r="L79" i="5"/>
  <c r="H87" i="1"/>
  <c r="L10" i="5"/>
  <c r="G10" i="4"/>
  <c r="G17" i="4"/>
  <c r="J10" i="4"/>
  <c r="J17" i="4"/>
  <c r="L10" i="4"/>
  <c r="L17" i="4"/>
  <c r="E10" i="4"/>
  <c r="E17" i="4"/>
  <c r="F10" i="4"/>
  <c r="F17" i="4"/>
  <c r="O81" i="5"/>
  <c r="L31" i="5"/>
  <c r="L71" i="5"/>
  <c r="X13" i="5"/>
  <c r="X21" i="5"/>
  <c r="X29" i="5"/>
  <c r="X37" i="5"/>
  <c r="X45" i="5"/>
  <c r="X53" i="5"/>
  <c r="X61" i="5"/>
  <c r="X69" i="5"/>
  <c r="X77" i="5"/>
  <c r="X82" i="5" s="1"/>
  <c r="R6" i="5"/>
  <c r="R14" i="5"/>
  <c r="R22" i="5"/>
  <c r="R30" i="5"/>
  <c r="R38" i="5"/>
  <c r="R46" i="5"/>
  <c r="R54" i="5"/>
  <c r="R62" i="5"/>
  <c r="R70" i="5"/>
  <c r="R78" i="5"/>
  <c r="G30" i="4"/>
  <c r="H30" i="4"/>
  <c r="I87" i="1"/>
  <c r="D87" i="1"/>
  <c r="E14" i="4"/>
  <c r="B10" i="4"/>
  <c r="L59" i="5"/>
  <c r="X6" i="5"/>
  <c r="K30" i="4"/>
  <c r="X9" i="5"/>
  <c r="X17" i="5"/>
  <c r="X22" i="5"/>
  <c r="X30" i="5"/>
  <c r="X38" i="5"/>
  <c r="X41" i="5"/>
  <c r="X49" i="5"/>
  <c r="O81" i="2"/>
  <c r="X71" i="5"/>
  <c r="X74" i="5"/>
  <c r="R13" i="5"/>
  <c r="R21" i="5"/>
  <c r="R29" i="5"/>
  <c r="R37" i="5"/>
  <c r="R45" i="5"/>
  <c r="R53" i="5"/>
  <c r="R61" i="5"/>
  <c r="R69" i="5"/>
  <c r="X50" i="5"/>
  <c r="X34" i="5"/>
  <c r="X33" i="5"/>
  <c r="X25" i="5"/>
  <c r="X79" i="5"/>
  <c r="X14" i="5"/>
  <c r="M30" i="4"/>
  <c r="L30" i="4"/>
  <c r="K24" i="4"/>
  <c r="M17" i="4"/>
  <c r="M10" i="4"/>
  <c r="M20" i="4"/>
  <c r="M14" i="4"/>
  <c r="Z49" i="5" l="1"/>
  <c r="Z25" i="5"/>
  <c r="Z28" i="5"/>
  <c r="Z79" i="5"/>
  <c r="Z62" i="5"/>
  <c r="K10" i="4"/>
  <c r="Z23" i="5"/>
  <c r="Z73" i="5"/>
  <c r="Z59" i="5"/>
  <c r="Z35" i="5"/>
  <c r="Z74" i="5"/>
  <c r="Z57" i="5"/>
  <c r="Z29" i="5"/>
  <c r="Z51" i="5"/>
  <c r="Z27" i="5"/>
  <c r="Z67" i="5"/>
  <c r="Z19" i="5"/>
  <c r="Z45" i="5"/>
  <c r="Z34" i="5"/>
  <c r="Z32" i="5"/>
  <c r="Z17" i="5"/>
  <c r="Z47" i="5"/>
  <c r="Z72" i="5"/>
  <c r="Z75" i="5"/>
  <c r="Z43" i="5"/>
  <c r="Z53" i="5"/>
  <c r="Z66" i="5"/>
  <c r="Z30" i="5"/>
  <c r="Z50" i="5"/>
  <c r="Z22" i="5"/>
  <c r="Z39" i="5"/>
  <c r="Z71" i="5"/>
  <c r="Z11" i="5"/>
  <c r="Z24" i="5"/>
  <c r="Z20" i="5"/>
  <c r="Z52" i="5"/>
  <c r="Z55" i="5"/>
  <c r="C17" i="4"/>
  <c r="Z70" i="5"/>
  <c r="Z68" i="5"/>
  <c r="Z58" i="5"/>
  <c r="Z10" i="5"/>
  <c r="Z38" i="5"/>
  <c r="R81" i="5"/>
  <c r="Z44" i="5"/>
  <c r="L81" i="5"/>
  <c r="Z48" i="5"/>
  <c r="Z56" i="5"/>
  <c r="Z40" i="5"/>
  <c r="Z18" i="5"/>
  <c r="Z63" i="5"/>
  <c r="Z12" i="5"/>
  <c r="Z26" i="5"/>
  <c r="Z33" i="5"/>
  <c r="Z42" i="5"/>
  <c r="Z65" i="5"/>
  <c r="Z16" i="5"/>
  <c r="Z60" i="5"/>
  <c r="Z78" i="5"/>
  <c r="Z41" i="5"/>
  <c r="Z13" i="5"/>
  <c r="Z61" i="5"/>
  <c r="Z6" i="5"/>
  <c r="Z7" i="5"/>
  <c r="Z36" i="5"/>
  <c r="Z64" i="5"/>
  <c r="Z9" i="5"/>
  <c r="Z8" i="5"/>
  <c r="Z77" i="5"/>
  <c r="X81" i="5"/>
  <c r="Z54" i="5"/>
  <c r="Z31" i="5"/>
  <c r="Z76" i="5"/>
  <c r="Z21" i="5"/>
  <c r="Z46" i="5"/>
  <c r="Z69" i="5"/>
  <c r="Z15" i="5"/>
  <c r="Z37" i="5"/>
  <c r="Z14" i="5"/>
  <c r="H17" i="4"/>
  <c r="H10" i="4"/>
  <c r="D17" i="4"/>
  <c r="D10" i="4"/>
  <c r="I10" i="4"/>
  <c r="I17" i="4"/>
  <c r="Z81" i="5" l="1"/>
</calcChain>
</file>

<file path=xl/sharedStrings.xml><?xml version="1.0" encoding="utf-8"?>
<sst xmlns="http://schemas.openxmlformats.org/spreadsheetml/2006/main" count="317" uniqueCount="218">
  <si>
    <t>ITEMS</t>
  </si>
  <si>
    <t>TOTAL</t>
  </si>
  <si>
    <t>NOTES AND COIN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</si>
  <si>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</si>
  <si>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</si>
  <si>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</si>
  <si>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</si>
  <si>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</si>
  <si>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</si>
  <si>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</t>
  </si>
  <si>
    <t>Items in Transit</t>
  </si>
  <si>
    <t>BALANCES WITH FOREIGN INSTITUTIONS</t>
  </si>
  <si>
    <t>Investments</t>
  </si>
  <si>
    <t>Working Balances</t>
  </si>
  <si>
    <t>INVESTMENTS IN SECURITIES</t>
  </si>
  <si>
    <t>Issued or guaranteed by the Government</t>
  </si>
  <si>
    <t>Treasury Bills</t>
  </si>
  <si>
    <t>Government Bonds</t>
  </si>
  <si>
    <t>Other Bonds</t>
  </si>
  <si>
    <t>Other securities</t>
  </si>
  <si>
    <t>NET MORTGAGES AND LOANS</t>
  </si>
  <si>
    <t>Gross Mortgages and Loans</t>
  </si>
  <si>
    <t>Mortgages and Loans from Re-Finance Credit</t>
  </si>
  <si>
    <t>Mortgages and Loans from Normal Deposits</t>
  </si>
  <si>
    <t>Allowance for Lease and Loan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</si>
  <si>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</si>
  <si>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</si>
  <si>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</si>
  <si>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</si>
  <si>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</si>
  <si>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</si>
  <si>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</si>
  <si>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</si>
  <si>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</si>
  <si>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</si>
  <si>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</si>
  <si>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</si>
  <si>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DEPOSITS</t>
  </si>
  <si>
    <t>Demand</t>
  </si>
  <si>
    <t>Savings</t>
  </si>
  <si>
    <t>Time</t>
  </si>
  <si>
    <t>BALANCES DUE TO BANK OF ZAMBIA</t>
  </si>
  <si>
    <t>Re-financing credit</t>
  </si>
  <si>
    <t>BALANCES DUE TO DOMESTIC INSTITUTIONS</t>
  </si>
  <si>
    <t>Other financial institutions</t>
  </si>
  <si>
    <t>Items in transit</t>
  </si>
  <si>
    <t>BALANCES DUE TO FOREIGN INSTITUTIONS</t>
  </si>
  <si>
    <t>Loans and Advances</t>
  </si>
  <si>
    <t>Others</t>
  </si>
  <si>
    <t>OTHER LIABILITIES</t>
  </si>
  <si>
    <t>Accrued interest payable</t>
  </si>
  <si>
    <t>Deferred income</t>
  </si>
  <si>
    <t>Dividends payable</t>
  </si>
  <si>
    <t>Repurchase agreement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</si>
  <si>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</si>
  <si>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</si>
  <si>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</si>
  <si>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</si>
  <si>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</si>
  <si>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</si>
  <si>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</si>
  <si>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</si>
  <si>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</si>
  <si>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</si>
  <si>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</si>
  <si>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</si>
  <si>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</si>
  <si>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</si>
  <si>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</si>
  <si>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</si>
  <si>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</si>
  <si>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</si>
  <si>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</si>
  <si>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</si>
  <si>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</si>
  <si>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</si>
  <si>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</si>
  <si>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</si>
  <si>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</si>
  <si>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</si>
  <si>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</si>
  <si>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</si>
  <si>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</si>
  <si>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</si>
  <si>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</si>
  <si>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</si>
  <si>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</si>
  <si>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</si>
  <si>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</si>
  <si>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</si>
  <si>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</si>
  <si>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</si>
  <si>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</si>
  <si>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</si>
  <si>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</si>
  <si>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</si>
  <si>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</si>
  <si>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</si>
  <si>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</si>
  <si>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</si>
  <si>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</si>
  <si>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</si>
  <si>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</si>
  <si>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</si>
  <si>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</si>
  <si>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</si>
  <si>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</si>
  <si>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</si>
  <si>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</si>
  <si>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</si>
  <si>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</si>
  <si>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</si>
  <si>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</si>
  <si>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</si>
  <si>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</si>
  <si>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</si>
  <si>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</si>
  <si>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</si>
  <si>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</si>
  <si>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</si>
  <si>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</si>
  <si>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</si>
  <si>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</si>
  <si>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</si>
  <si>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</si>
  <si>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</si>
  <si>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</si>
  <si>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</si>
  <si>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</si>
  <si>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</si>
  <si>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</si>
  <si>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</si>
  <si>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</si>
  <si>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</si>
  <si>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</si>
  <si>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</si>
  <si>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</si>
  <si>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</si>
  <si>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</si>
  <si>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</si>
  <si>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</si>
  <si>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</si>
  <si>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</si>
  <si>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</si>
  <si>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</si>
  <si>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</si>
  <si>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</si>
  <si>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</si>
  <si>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</si>
  <si>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</si>
  <si>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</si>
  <si>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</si>
  <si>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</si>
  <si>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</si>
  <si>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</si>
  <si>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</si>
  <si>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</si>
  <si>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</si>
  <si>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</si>
  <si>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</si>
  <si>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</si>
  <si>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</si>
  <si>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</si>
  <si>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</si>
  <si>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</si>
  <si>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</si>
  <si>
    <t>Apex Finance</t>
  </si>
  <si>
    <t>Leasing Incomes</t>
  </si>
  <si>
    <t>Mortgages Income</t>
  </si>
  <si>
    <t>Treasury Management</t>
  </si>
  <si>
    <t>Director's Fees</t>
  </si>
  <si>
    <t xml:space="preserve">GRZ Accounts Recoverable </t>
  </si>
  <si>
    <t>CAPITAL ADEQUACY RATIOS</t>
  </si>
  <si>
    <t>Tier I Capital Ratio</t>
  </si>
  <si>
    <t>Total Regulatory Capital Ratio</t>
  </si>
  <si>
    <t>Tier I Capital to Total Assets Ratio</t>
  </si>
  <si>
    <t>Net NNPLs to Regulatory Capital</t>
  </si>
  <si>
    <t>ASSET QUALITY RATIOS</t>
  </si>
  <si>
    <t>Gross NPLs to Total Loans</t>
  </si>
  <si>
    <t>ALLL to NPLs</t>
  </si>
  <si>
    <t>Large Loan Exposure to Regulatory Capital</t>
  </si>
  <si>
    <t>Insider Loans to Regulatory Capital</t>
  </si>
  <si>
    <t>EARNINGS RATIOS</t>
  </si>
  <si>
    <t>Return on Assets (ROA)</t>
  </si>
  <si>
    <t>Return on Equity (ROE)</t>
  </si>
  <si>
    <t>Net Interest Margin (NIM)</t>
  </si>
  <si>
    <t>Efficiency Ratio</t>
  </si>
  <si>
    <t>Earning Assets to Total Assets</t>
  </si>
  <si>
    <t>Non-interest income to Total Income</t>
  </si>
  <si>
    <t>Loans Yield</t>
  </si>
  <si>
    <t>LIQUIDITY RATIOS</t>
  </si>
  <si>
    <t>Liquid Assets to Total Assets</t>
  </si>
  <si>
    <t>Liquid Assets to Deposits and Short-Term Liabilities</t>
  </si>
  <si>
    <t>MARKET RISK RATIOS</t>
  </si>
  <si>
    <t>Single Currency Exposure to Regulatory Capital</t>
  </si>
  <si>
    <t>Overrall Currency Exposure to Regulatory Capital</t>
  </si>
  <si>
    <t>Gross Non-Performing Loan</t>
  </si>
  <si>
    <t>Provision for NPLs</t>
  </si>
  <si>
    <t>Net NPLs</t>
  </si>
  <si>
    <t>Earning Assets</t>
  </si>
  <si>
    <t>Liquid Assets</t>
  </si>
  <si>
    <t>Current Liabilities</t>
  </si>
  <si>
    <t>Insider Loans</t>
  </si>
  <si>
    <t>Large Loans</t>
  </si>
  <si>
    <t>20 Largest Loans</t>
  </si>
  <si>
    <t>Single Currency Exposure</t>
  </si>
  <si>
    <t>Risk Weighted Assets</t>
  </si>
  <si>
    <t>Average Assets</t>
  </si>
  <si>
    <t>Total Income</t>
  </si>
  <si>
    <t>Other Statistics</t>
  </si>
  <si>
    <t>Capital Grants</t>
  </si>
  <si>
    <t>Voluntary Deposits</t>
  </si>
  <si>
    <t>Quarterly Total</t>
  </si>
  <si>
    <t>Net NPLs to Total Loans</t>
  </si>
  <si>
    <t>Consolidated Income Statement - NBFIs 2023</t>
  </si>
  <si>
    <t>RATIO ANALYSIS - NBFIs 2023</t>
  </si>
  <si>
    <t>Consolidated Balance Sheet - NBFIs 2023</t>
  </si>
  <si>
    <t>Consolidated Capital Computation - NBFIs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</si>
</sst>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#,##0_ ;[Red]\-#,##0\ "/>
    <numFmt numFmtId="166" formatCode="_-* #,##0_-;\-* #,##0_-;_-* &quot;-&quot;??_-;_-@_-"/>
    <numFmt numFmtId="167" formatCode="0.0%"/>
    <numFmt numFmtId="168" formatCode="_(* #,##0.0_);_(* \(#,##0.0\);_(* &quot;-&quot;??_);_(@_)"/>
    <numFmt numFmtId="169" formatCode="_(* #,##0_);_(* \(#,##0\);_(* &quot;-&quot;??_);_(@_)"/>
    <numFmt numFmtId="170" formatCode="0.000000000000000%"/>
    <numFmt numFmtId="171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6" fontId="1" fillId="0" borderId="0" xfId="1" applyNumberFormat="1" applyFont="1" applyAlignment="1">
      <alignment wrapText="1"/>
    </xf>
    <xf numFmtId="10" fontId="1" fillId="0" borderId="1" xfId="2" applyNumberFormat="1" applyFont="1" applyBorder="1" applyAlignment="1">
      <alignment wrapText="1"/>
    </xf>
    <xf numFmtId="167" fontId="1" fillId="0" borderId="1" xfId="2" applyNumberFormat="1" applyFont="1" applyBorder="1" applyAlignment="1">
      <alignment wrapText="1"/>
    </xf>
    <xf numFmtId="167" fontId="1" fillId="0" borderId="1" xfId="2" applyNumberFormat="1" applyFont="1" applyBorder="1" applyAlignment="1">
      <alignment horizontal="right" vertical="center" wrapText="1"/>
    </xf>
    <xf numFmtId="165" fontId="2" fillId="3" borderId="0" xfId="0" applyNumberFormat="1" applyFont="1" applyFill="1" applyAlignment="1">
      <alignment horizontal="right" vertical="center" wrapText="1"/>
    </xf>
    <xf numFmtId="167" fontId="2" fillId="0" borderId="1" xfId="2" applyNumberFormat="1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165" fontId="1" fillId="3" borderId="1" xfId="0" applyNumberFormat="1" applyFont="1" applyFill="1" applyBorder="1" applyAlignment="1">
      <alignment wrapText="1"/>
    </xf>
    <xf numFmtId="165" fontId="1" fillId="0" borderId="0" xfId="1" applyNumberFormat="1" applyFont="1" applyAlignment="1">
      <alignment wrapText="1"/>
    </xf>
    <xf numFmtId="167" fontId="2" fillId="0" borderId="1" xfId="2" applyNumberFormat="1" applyFont="1" applyBorder="1" applyAlignment="1">
      <alignment horizontal="right" vertical="center" wrapText="1"/>
    </xf>
    <xf numFmtId="167" fontId="1" fillId="0" borderId="0" xfId="2" applyNumberFormat="1" applyFont="1" applyAlignment="1">
      <alignment wrapText="1"/>
    </xf>
    <xf numFmtId="166" fontId="1" fillId="0" borderId="1" xfId="1" applyNumberFormat="1" applyFont="1" applyBorder="1" applyAlignment="1">
      <alignment horizontal="right" vertical="center" wrapText="1"/>
    </xf>
    <xf numFmtId="166" fontId="2" fillId="0" borderId="1" xfId="1" applyNumberFormat="1" applyFont="1" applyBorder="1" applyAlignment="1">
      <alignment wrapText="1"/>
    </xf>
    <xf numFmtId="166" fontId="1" fillId="0" borderId="1" xfId="1" applyNumberFormat="1" applyFont="1" applyBorder="1" applyAlignment="1">
      <alignment wrapText="1"/>
    </xf>
    <xf numFmtId="38" fontId="2" fillId="0" borderId="1" xfId="1" applyNumberFormat="1" applyFont="1" applyBorder="1" applyAlignment="1">
      <alignment horizontal="right" vertical="center" wrapText="1"/>
    </xf>
    <xf numFmtId="38" fontId="1" fillId="0" borderId="1" xfId="1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center" vertical="center" wrapText="1"/>
    </xf>
    <xf numFmtId="10" fontId="1" fillId="0" borderId="0" xfId="2" applyNumberFormat="1" applyFont="1" applyAlignment="1">
      <alignment wrapText="1"/>
    </xf>
    <xf numFmtId="38" fontId="2" fillId="0" borderId="2" xfId="1" applyNumberFormat="1" applyFont="1" applyBorder="1" applyAlignment="1">
      <alignment horizontal="right" vertical="center" wrapText="1"/>
    </xf>
    <xf numFmtId="38" fontId="2" fillId="0" borderId="8" xfId="1" applyNumberFormat="1" applyFont="1" applyFill="1" applyBorder="1" applyAlignment="1">
      <alignment horizontal="right" vertical="center" wrapText="1"/>
    </xf>
    <xf numFmtId="38" fontId="2" fillId="0" borderId="1" xfId="1" applyNumberFormat="1" applyFont="1" applyFill="1" applyBorder="1" applyAlignment="1">
      <alignment horizontal="right" vertical="center" wrapText="1"/>
    </xf>
    <xf numFmtId="38" fontId="1" fillId="0" borderId="1" xfId="1" applyNumberFormat="1" applyFont="1" applyFill="1" applyBorder="1" applyAlignment="1">
      <alignment horizontal="right" vertical="center" wrapText="1"/>
    </xf>
    <xf numFmtId="167" fontId="2" fillId="0" borderId="0" xfId="2" applyNumberFormat="1" applyFont="1" applyAlignment="1">
      <alignment horizontal="right" vertical="center" wrapText="1"/>
    </xf>
    <xf numFmtId="167" fontId="1" fillId="0" borderId="0" xfId="2" applyNumberFormat="1" applyFont="1" applyAlignment="1">
      <alignment horizontal="right" vertical="center" wrapText="1"/>
    </xf>
    <xf numFmtId="166" fontId="2" fillId="0" borderId="1" xfId="1" applyNumberFormat="1" applyFont="1" applyBorder="1" applyAlignment="1">
      <alignment horizontal="right" vertical="center" wrapText="1"/>
    </xf>
    <xf numFmtId="166" fontId="1" fillId="0" borderId="0" xfId="1" applyNumberFormat="1" applyFont="1" applyAlignment="1">
      <alignment horizontal="right" wrapText="1"/>
    </xf>
    <xf numFmtId="165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168" fontId="1" fillId="0" borderId="0" xfId="1" applyNumberFormat="1" applyFont="1" applyAlignment="1">
      <alignment horizontal="right" wrapText="1"/>
    </xf>
    <xf numFmtId="38" fontId="2" fillId="0" borderId="1" xfId="1" applyNumberFormat="1" applyFont="1" applyBorder="1" applyAlignment="1">
      <alignment horizontal="right" wrapText="1"/>
    </xf>
    <xf numFmtId="38" fontId="1" fillId="0" borderId="1" xfId="1" applyNumberFormat="1" applyFont="1" applyBorder="1" applyAlignment="1">
      <alignment horizontal="right" wrapText="1"/>
    </xf>
    <xf numFmtId="38" fontId="2" fillId="0" borderId="1" xfId="1" applyNumberFormat="1" applyFont="1" applyFill="1" applyBorder="1" applyAlignment="1">
      <alignment horizontal="right" wrapText="1"/>
    </xf>
    <xf numFmtId="169" fontId="2" fillId="0" borderId="0" xfId="0" applyNumberFormat="1" applyFont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right" wrapText="1"/>
    </xf>
    <xf numFmtId="0" fontId="2" fillId="3" borderId="7" xfId="0" applyFont="1" applyFill="1" applyBorder="1" applyAlignment="1">
      <alignment horizontal="center" vertical="center" wrapText="1"/>
    </xf>
    <xf numFmtId="167" fontId="1" fillId="0" borderId="0" xfId="2" applyNumberFormat="1" applyFont="1" applyAlignment="1">
      <alignment horizontal="right" wrapText="1"/>
    </xf>
    <xf numFmtId="166" fontId="1" fillId="0" borderId="0" xfId="1" applyNumberFormat="1" applyFont="1" applyFill="1" applyAlignment="1">
      <alignment horizontal="right" wrapText="1"/>
    </xf>
    <xf numFmtId="166" fontId="2" fillId="0" borderId="1" xfId="1" applyNumberFormat="1" applyFont="1" applyFill="1" applyBorder="1" applyAlignment="1">
      <alignment wrapText="1"/>
    </xf>
    <xf numFmtId="166" fontId="1" fillId="0" borderId="1" xfId="1" applyNumberFormat="1" applyFont="1" applyFill="1" applyBorder="1" applyAlignment="1">
      <alignment wrapText="1"/>
    </xf>
    <xf numFmtId="166" fontId="2" fillId="0" borderId="0" xfId="1" applyNumberFormat="1" applyFont="1" applyAlignment="1">
      <alignment wrapText="1"/>
    </xf>
    <xf numFmtId="0" fontId="1" fillId="3" borderId="0" xfId="0" applyFont="1" applyFill="1" applyAlignment="1">
      <alignment wrapText="1"/>
    </xf>
    <xf numFmtId="165" fontId="1" fillId="3" borderId="0" xfId="0" applyNumberFormat="1" applyFont="1" applyFill="1" applyAlignment="1">
      <alignment horizontal="right" vertical="center" wrapText="1"/>
    </xf>
    <xf numFmtId="165" fontId="1" fillId="3" borderId="0" xfId="0" applyNumberFormat="1" applyFont="1" applyFill="1" applyAlignment="1">
      <alignment wrapText="1"/>
    </xf>
    <xf numFmtId="0" fontId="1" fillId="3" borderId="0" xfId="0" applyFont="1" applyFill="1"/>
    <xf numFmtId="0" fontId="2" fillId="3" borderId="4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wrapText="1"/>
    </xf>
    <xf numFmtId="38" fontId="1" fillId="3" borderId="1" xfId="1" applyNumberFormat="1" applyFont="1" applyFill="1" applyBorder="1" applyAlignment="1">
      <alignment horizontal="right" vertical="center" wrapText="1"/>
    </xf>
    <xf numFmtId="38" fontId="2" fillId="3" borderId="1" xfId="1" applyNumberFormat="1" applyFont="1" applyFill="1" applyBorder="1" applyAlignment="1">
      <alignment horizontal="right" vertical="center" wrapText="1"/>
    </xf>
    <xf numFmtId="38" fontId="2" fillId="3" borderId="0" xfId="1" applyNumberFormat="1" applyFont="1" applyFill="1" applyBorder="1" applyAlignment="1">
      <alignment horizontal="right" vertical="center" wrapText="1"/>
    </xf>
    <xf numFmtId="165" fontId="2" fillId="3" borderId="0" xfId="0" applyNumberFormat="1" applyFont="1" applyFill="1" applyAlignment="1">
      <alignment wrapText="1"/>
    </xf>
    <xf numFmtId="167" fontId="2" fillId="0" borderId="0" xfId="2" applyNumberFormat="1" applyFont="1" applyFill="1" applyBorder="1" applyAlignment="1">
      <alignment wrapText="1"/>
    </xf>
    <xf numFmtId="165" fontId="2" fillId="0" borderId="0" xfId="0" applyNumberFormat="1" applyFont="1" applyAlignment="1">
      <alignment horizontal="right" vertical="center" wrapText="1"/>
    </xf>
    <xf numFmtId="164" fontId="2" fillId="0" borderId="0" xfId="1" applyNumberFormat="1" applyFont="1" applyFill="1" applyBorder="1" applyAlignment="1">
      <alignment wrapText="1"/>
    </xf>
    <xf numFmtId="43" fontId="2" fillId="0" borderId="0" xfId="1" applyFont="1" applyFill="1" applyBorder="1" applyAlignment="1">
      <alignment wrapText="1"/>
    </xf>
    <xf numFmtId="164" fontId="1" fillId="0" borderId="0" xfId="0" applyNumberFormat="1" applyFont="1" applyAlignment="1">
      <alignment wrapText="1"/>
    </xf>
    <xf numFmtId="166" fontId="1" fillId="0" borderId="0" xfId="0" applyNumberFormat="1" applyFont="1" applyAlignment="1">
      <alignment wrapText="1"/>
    </xf>
    <xf numFmtId="169" fontId="2" fillId="0" borderId="1" xfId="1" applyNumberFormat="1" applyFont="1" applyBorder="1" applyAlignment="1">
      <alignment wrapText="1"/>
    </xf>
    <xf numFmtId="169" fontId="1" fillId="0" borderId="1" xfId="1" applyNumberFormat="1" applyFont="1" applyBorder="1" applyAlignment="1">
      <alignment wrapText="1"/>
    </xf>
    <xf numFmtId="169" fontId="1" fillId="0" borderId="1" xfId="1" applyNumberFormat="1" applyFont="1" applyBorder="1" applyAlignment="1">
      <alignment horizontal="right" vertical="center" wrapText="1"/>
    </xf>
    <xf numFmtId="169" fontId="2" fillId="0" borderId="1" xfId="1" applyNumberFormat="1" applyFont="1" applyBorder="1" applyAlignment="1">
      <alignment horizontal="right" vertical="center" wrapText="1"/>
    </xf>
    <xf numFmtId="169" fontId="1" fillId="0" borderId="1" xfId="0" applyNumberFormat="1" applyFont="1" applyBorder="1" applyAlignment="1">
      <alignment wrapText="1"/>
    </xf>
    <xf numFmtId="166" fontId="2" fillId="0" borderId="2" xfId="1" applyNumberFormat="1" applyFont="1" applyBorder="1" applyAlignment="1">
      <alignment horizontal="right" vertic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166" fontId="1" fillId="0" borderId="1" xfId="1" applyNumberFormat="1" applyFont="1" applyFill="1" applyBorder="1" applyAlignment="1">
      <alignment horizontal="right" vertical="center" wrapText="1"/>
    </xf>
    <xf numFmtId="169" fontId="1" fillId="0" borderId="0" xfId="1" applyNumberFormat="1" applyFont="1" applyAlignment="1">
      <alignment wrapText="1"/>
    </xf>
    <xf numFmtId="169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right" vertical="center" wrapText="1"/>
    </xf>
    <xf numFmtId="167" fontId="2" fillId="0" borderId="0" xfId="2" applyNumberFormat="1" applyFont="1" applyFill="1" applyBorder="1" applyAlignment="1">
      <alignment horizontal="right" vertical="center" wrapText="1"/>
    </xf>
    <xf numFmtId="167" fontId="1" fillId="0" borderId="0" xfId="2" applyNumberFormat="1" applyFont="1" applyFill="1" applyAlignment="1">
      <alignment wrapText="1"/>
    </xf>
    <xf numFmtId="166" fontId="2" fillId="0" borderId="0" xfId="1" applyNumberFormat="1" applyFont="1" applyBorder="1" applyAlignment="1">
      <alignment wrapText="1"/>
    </xf>
    <xf numFmtId="170" fontId="1" fillId="0" borderId="0" xfId="0" applyNumberFormat="1" applyFont="1" applyAlignment="1">
      <alignment horizontal="right" vertical="center" wrapText="1"/>
    </xf>
    <xf numFmtId="10" fontId="1" fillId="0" borderId="0" xfId="0" applyNumberFormat="1" applyFont="1" applyAlignment="1">
      <alignment horizontal="right" vertical="center" wrapText="1"/>
    </xf>
    <xf numFmtId="167" fontId="2" fillId="3" borderId="1" xfId="2" applyNumberFormat="1" applyFont="1" applyFill="1" applyBorder="1" applyAlignment="1">
      <alignment horizontal="right" vertical="center" wrapText="1"/>
    </xf>
    <xf numFmtId="43" fontId="1" fillId="0" borderId="0" xfId="1" applyFont="1" applyAlignment="1">
      <alignment wrapText="1"/>
    </xf>
    <xf numFmtId="43" fontId="1" fillId="0" borderId="0" xfId="1" applyFont="1" applyFill="1" applyAlignment="1">
      <alignment wrapText="1"/>
    </xf>
    <xf numFmtId="167" fontId="1" fillId="0" borderId="0" xfId="0" applyNumberFormat="1" applyFont="1" applyAlignment="1">
      <alignment wrapText="1"/>
    </xf>
    <xf numFmtId="43" fontId="2" fillId="0" borderId="1" xfId="1" applyFont="1" applyBorder="1" applyAlignment="1">
      <alignment wrapText="1"/>
    </xf>
    <xf numFmtId="167" fontId="1" fillId="0" borderId="1" xfId="0" applyNumberFormat="1" applyFont="1" applyBorder="1" applyAlignment="1">
      <alignment wrapText="1"/>
    </xf>
    <xf numFmtId="167" fontId="1" fillId="0" borderId="0" xfId="0" applyNumberFormat="1" applyFont="1" applyAlignment="1">
      <alignment horizontal="right" vertical="center" wrapText="1"/>
    </xf>
    <xf numFmtId="171" fontId="1" fillId="0" borderId="0" xfId="1" applyNumberFormat="1" applyFont="1" applyAlignment="1">
      <alignment wrapText="1"/>
    </xf>
    <xf numFmtId="166" fontId="2" fillId="0" borderId="0" xfId="0" applyNumberFormat="1" applyFont="1" applyAlignment="1">
      <alignment horizontal="right" vertical="center" wrapText="1"/>
    </xf>
    <xf numFmtId="0" fontId="2" fillId="2" borderId="3" xfId="0" quotePrefix="1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quotePrefix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quotePrefix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17" fontId="2" fillId="3" borderId="2" xfId="0" applyNumberFormat="1" applyFont="1" applyFill="1" applyBorder="1" applyAlignment="1">
      <alignment horizontal="center" vertical="center" wrapText="1"/>
    </xf>
    <xf numFmtId="17" fontId="2" fillId="3" borderId="8" xfId="0" applyNumberFormat="1" applyFont="1" applyFill="1" applyBorder="1" applyAlignment="1">
      <alignment horizontal="center" vertical="center" wrapText="1"/>
    </xf>
    <xf numFmtId="17" fontId="2" fillId="2" borderId="2" xfId="0" applyNumberFormat="1" applyFont="1" applyFill="1" applyBorder="1" applyAlignment="1">
      <alignment horizontal="center" vertical="center" wrapText="1"/>
    </xf>
    <xf numFmtId="17" fontId="2" fillId="2" borderId="8" xfId="0" applyNumberFormat="1" applyFont="1" applyFill="1" applyBorder="1" applyAlignment="1">
      <alignment horizontal="center" vertical="center" wrapText="1"/>
    </xf>
    <xf numFmtId="171" fontId="2" fillId="0" borderId="1" xfId="1" applyNumberFormat="1" applyFont="1" applyBorder="1" applyAlignment="1">
      <alignment wrapText="1"/>
    </xf>
    <xf numFmtId="167" fontId="2" fillId="0" borderId="1" xfId="2" applyNumberFormat="1" applyFont="1" applyFill="1" applyBorder="1" applyAlignment="1">
      <alignment horizontal="right" vertical="center" wrapText="1"/>
    </xf>
    <xf numFmtId="43" fontId="2" fillId="0" borderId="0" xfId="1" applyFont="1" applyBorder="1" applyAlignment="1">
      <alignment wrapText="1"/>
    </xf>
    <xf numFmtId="167" fontId="2" fillId="0" borderId="0" xfId="2" applyNumberFormat="1" applyFont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umbu\NBFIS$\NBFI%20-%20Drive%20I\Financial%20Analysis\NBFI%20-%20Industry%20Figures\2016%20Consolidated%20Financial%20Statements\Consolidated%20Financials%20for%20NBFIs%20-%20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87">
          <cell r="K87">
            <v>562921.28566804063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003"/>
  <sheetViews>
    <sheetView view="pageBreakPreview" zoomScaleNormal="100" zoomScaleSheetLayoutView="100" workbookViewId="0">
      <pane xSplit="1" ySplit="5" topLeftCell="B80" activePane="bottomRight" state="frozen"/>
      <selection activeCell="F13" sqref="F13"/>
      <selection pane="topRight" activeCell="F13" sqref="F13"/>
      <selection pane="bottomLeft" activeCell="F13" sqref="F13"/>
      <selection pane="bottomRight" activeCell="I54" sqref="I54"/>
    </sheetView>
  </sheetViews>
  <sheetFormatPr defaultColWidth="9.109375" defaultRowHeight="15.6" x14ac:dyDescent="0.3"/>
  <cols>
    <col min="1" max="1" width="50.5546875" style="13" customWidth="1"/>
    <col min="2" max="4" width="9.5546875" style="13" customWidth="1"/>
    <col min="5" max="5" width="12.5546875" style="13" customWidth="1"/>
    <col min="6" max="6" width="11.88671875" style="13" customWidth="1"/>
    <col min="7" max="7" width="11.5546875" style="13" bestFit="1" customWidth="1"/>
    <col min="8" max="8" width="9.5546875" style="13" customWidth="1"/>
    <col min="9" max="9" width="10.77734375" style="13" customWidth="1"/>
    <col min="10" max="10" width="9.5546875" style="13" customWidth="1"/>
    <col min="11" max="11" width="10.44140625" style="13" bestFit="1" customWidth="1"/>
    <col min="12" max="12" width="9.5546875" style="13" customWidth="1"/>
    <col min="13" max="13" width="11.109375" style="13" customWidth="1"/>
    <col min="14" max="14" width="8.33203125" style="13" bestFit="1" customWidth="1"/>
    <col min="15" max="15" width="11" style="13" customWidth="1"/>
    <col min="16" max="16384" width="9.109375" style="13"/>
  </cols>
  <sheetData>
    <row r="1" spans="1:15" s="1" customFormat="1" ht="15.75" customHeight="1" x14ac:dyDescent="0.3">
      <c r="B1" s="106" t="s">
        <v>214</v>
      </c>
      <c r="C1" s="107"/>
      <c r="D1" s="107"/>
      <c r="E1" s="107"/>
      <c r="F1" s="107"/>
      <c r="G1" s="108"/>
      <c r="H1" s="111"/>
      <c r="I1" s="112"/>
      <c r="J1" s="112"/>
      <c r="K1" s="112"/>
      <c r="L1" s="112"/>
      <c r="M1" s="113"/>
      <c r="N1" s="111"/>
      <c r="O1" s="112"/>
    </row>
    <row r="2" spans="1:15" s="2" customFormat="1" x14ac:dyDescent="0.3"/>
    <row r="3" spans="1:15" s="2" customFormat="1" x14ac:dyDescent="0.3"/>
    <row r="4" spans="1:15" s="3" customFormat="1" ht="15.75" customHeight="1" x14ac:dyDescent="0.3">
      <c r="A4" s="2"/>
      <c r="B4" s="109">
        <v>44927</v>
      </c>
      <c r="C4" s="109">
        <v>44958</v>
      </c>
      <c r="D4" s="109">
        <v>44986</v>
      </c>
      <c r="E4" s="109">
        <v>45017</v>
      </c>
      <c r="F4" s="109">
        <v>45047</v>
      </c>
      <c r="G4" s="109">
        <v>45078</v>
      </c>
      <c r="H4" s="109">
        <v>45108</v>
      </c>
      <c r="I4" s="109">
        <v>45139</v>
      </c>
      <c r="J4" s="109">
        <v>45170</v>
      </c>
      <c r="K4" s="109">
        <v>45200</v>
      </c>
      <c r="L4" s="109">
        <v>45231</v>
      </c>
      <c r="M4" s="109">
        <v>45261</v>
      </c>
      <c r="N4" s="36"/>
      <c r="O4" s="110" t="s">
        <v>1</v>
      </c>
    </row>
    <row r="5" spans="1:15" s="3" customFormat="1" x14ac:dyDescent="0.3">
      <c r="A5" s="4" t="s">
        <v>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38"/>
      <c r="O5" s="113"/>
    </row>
    <row r="6" spans="1:15" s="12" customFormat="1" ht="31.2" x14ac:dyDescent="0.3">
      <c r="A6" s="9" t="s">
        <v>68</v>
      </c>
      <c r="B6" s="14">
        <v>410660.78280318447</v>
      </c>
      <c r="C6" s="14">
        <v>397558.97410861443</v>
      </c>
      <c r="D6" s="14">
        <v>433092.73682484135</v>
      </c>
      <c r="E6" s="32">
        <v>431694.48938634136</v>
      </c>
      <c r="F6" s="14"/>
      <c r="G6" s="14"/>
      <c r="H6" s="51"/>
      <c r="I6" s="46"/>
      <c r="J6" s="10"/>
      <c r="K6" s="10"/>
      <c r="L6" s="10"/>
      <c r="M6" s="10"/>
      <c r="N6" s="37"/>
      <c r="O6" s="10">
        <f t="shared" ref="O6:O37" si="0">SUM(B6:M6)</f>
        <v>1673006.9831229814</v>
      </c>
    </row>
    <row r="7" spans="1:15" s="8" customFormat="1" x14ac:dyDescent="0.3">
      <c r="A7" s="5" t="s">
        <v>69</v>
      </c>
      <c r="B7" s="15">
        <v>369125.56220455869</v>
      </c>
      <c r="C7" s="15">
        <v>365219.4546766553</v>
      </c>
      <c r="D7" s="15">
        <v>396384.70804684132</v>
      </c>
      <c r="E7" s="33">
        <v>395004.27850967477</v>
      </c>
      <c r="F7" s="15"/>
      <c r="G7" s="35"/>
      <c r="H7" s="52"/>
      <c r="I7" s="31"/>
      <c r="J7" s="6"/>
      <c r="K7" s="6"/>
      <c r="L7" s="6"/>
      <c r="M7" s="6"/>
      <c r="N7" s="7"/>
      <c r="O7" s="10">
        <f t="shared" si="0"/>
        <v>1525734.0034377303</v>
      </c>
    </row>
    <row r="8" spans="1:15" s="8" customFormat="1" x14ac:dyDescent="0.3">
      <c r="A8" s="5" t="s">
        <v>70</v>
      </c>
      <c r="B8" s="15">
        <v>27015.551518666671</v>
      </c>
      <c r="C8" s="15">
        <v>25905.573202</v>
      </c>
      <c r="D8" s="15">
        <v>22184.720697999997</v>
      </c>
      <c r="E8" s="33">
        <v>22065.155316666667</v>
      </c>
      <c r="F8" s="15"/>
      <c r="G8" s="35"/>
      <c r="H8" s="52"/>
      <c r="I8" s="31"/>
      <c r="J8" s="6"/>
      <c r="K8" s="6"/>
      <c r="L8" s="6"/>
      <c r="M8" s="6"/>
      <c r="N8" s="7"/>
      <c r="O8" s="10">
        <f t="shared" si="0"/>
        <v>97171.000735333335</v>
      </c>
    </row>
    <row r="9" spans="1:15" s="8" customFormat="1" x14ac:dyDescent="0.3">
      <c r="A9" s="5" t="s">
        <v>71</v>
      </c>
      <c r="B9" s="15">
        <v>13968.161826625839</v>
      </c>
      <c r="C9" s="15">
        <v>13968.161826625839</v>
      </c>
      <c r="D9" s="15">
        <v>14159.877743333333</v>
      </c>
      <c r="E9" s="33">
        <v>14268.001533333332</v>
      </c>
      <c r="F9" s="15"/>
      <c r="G9" s="35"/>
      <c r="H9" s="52"/>
      <c r="I9" s="31"/>
      <c r="J9" s="6"/>
      <c r="K9" s="6"/>
      <c r="L9" s="6"/>
      <c r="M9" s="6"/>
      <c r="N9" s="7"/>
      <c r="O9" s="10">
        <f t="shared" si="0"/>
        <v>56364.202929918349</v>
      </c>
    </row>
    <row r="10" spans="1:15" s="8" customFormat="1" x14ac:dyDescent="0.3">
      <c r="A10" s="5" t="s">
        <v>72</v>
      </c>
      <c r="B10" s="15">
        <v>0</v>
      </c>
      <c r="C10" s="15">
        <v>0</v>
      </c>
      <c r="D10" s="15">
        <v>309.3954966666667</v>
      </c>
      <c r="E10" s="33">
        <v>309.3954966666667</v>
      </c>
      <c r="F10" s="15"/>
      <c r="G10" s="35"/>
      <c r="H10" s="52"/>
      <c r="I10" s="31"/>
      <c r="J10" s="6"/>
      <c r="K10" s="6"/>
      <c r="L10" s="6"/>
      <c r="M10" s="6"/>
      <c r="N10" s="7"/>
      <c r="O10" s="10">
        <f t="shared" si="0"/>
        <v>618.7909933333334</v>
      </c>
    </row>
    <row r="11" spans="1:15" s="8" customFormat="1" x14ac:dyDescent="0.3">
      <c r="A11" s="5" t="s">
        <v>73</v>
      </c>
      <c r="B11" s="15">
        <v>0</v>
      </c>
      <c r="C11" s="15">
        <v>4.1776600000000004</v>
      </c>
      <c r="D11" s="15">
        <v>0</v>
      </c>
      <c r="E11" s="33">
        <v>0</v>
      </c>
      <c r="F11" s="15"/>
      <c r="G11" s="35"/>
      <c r="H11" s="52"/>
      <c r="I11" s="31"/>
      <c r="J11" s="6"/>
      <c r="K11" s="6"/>
      <c r="L11" s="6"/>
      <c r="M11" s="6"/>
      <c r="N11" s="7"/>
      <c r="O11" s="10">
        <f t="shared" si="0"/>
        <v>4.1776600000000004</v>
      </c>
    </row>
    <row r="12" spans="1:15" s="8" customFormat="1" x14ac:dyDescent="0.3">
      <c r="A12" s="5" t="s">
        <v>74</v>
      </c>
      <c r="B12" s="15">
        <v>0</v>
      </c>
      <c r="C12" s="15">
        <v>141.98727</v>
      </c>
      <c r="D12" s="15">
        <v>54.034840000000003</v>
      </c>
      <c r="E12" s="33">
        <v>47.658529999999999</v>
      </c>
      <c r="F12" s="15"/>
      <c r="G12" s="35"/>
      <c r="H12" s="52"/>
      <c r="I12" s="31"/>
      <c r="J12" s="6"/>
      <c r="K12" s="6"/>
      <c r="L12" s="6"/>
      <c r="M12" s="6"/>
      <c r="N12" s="7"/>
      <c r="O12" s="10">
        <f t="shared" si="0"/>
        <v>243.68063999999998</v>
      </c>
    </row>
    <row r="13" spans="1:15" s="8" customFormat="1" x14ac:dyDescent="0.3">
      <c r="A13" s="5" t="s">
        <v>75</v>
      </c>
      <c r="B13" s="15">
        <v>305.19432666666665</v>
      </c>
      <c r="C13" s="15">
        <v>357.05554666666666</v>
      </c>
      <c r="D13" s="15">
        <v>0</v>
      </c>
      <c r="E13" s="33">
        <v>0</v>
      </c>
      <c r="F13" s="15"/>
      <c r="G13" s="35"/>
      <c r="H13" s="52"/>
      <c r="I13" s="31"/>
      <c r="J13" s="6"/>
      <c r="K13" s="6"/>
      <c r="L13" s="6"/>
      <c r="M13" s="6"/>
      <c r="N13" s="7"/>
      <c r="O13" s="10">
        <f t="shared" si="0"/>
        <v>662.24987333333331</v>
      </c>
    </row>
    <row r="14" spans="1:15" s="12" customFormat="1" x14ac:dyDescent="0.3">
      <c r="A14" s="9" t="s">
        <v>76</v>
      </c>
      <c r="B14" s="14">
        <v>3023.7881594571272</v>
      </c>
      <c r="C14" s="14">
        <v>3118.9579735210564</v>
      </c>
      <c r="D14" s="14">
        <v>4520.4526833333339</v>
      </c>
      <c r="E14" s="32">
        <v>2609.9865533333336</v>
      </c>
      <c r="F14" s="14"/>
      <c r="G14" s="34"/>
      <c r="H14" s="51"/>
      <c r="I14" s="46"/>
      <c r="J14" s="10"/>
      <c r="K14" s="10"/>
      <c r="L14" s="10"/>
      <c r="M14" s="10"/>
      <c r="N14" s="11"/>
      <c r="O14" s="10">
        <f t="shared" si="0"/>
        <v>13273.185369644851</v>
      </c>
    </row>
    <row r="15" spans="1:15" s="8" customFormat="1" x14ac:dyDescent="0.3">
      <c r="A15" s="5" t="s">
        <v>77</v>
      </c>
      <c r="B15" s="15">
        <v>2974.5609294571273</v>
      </c>
      <c r="C15" s="15">
        <v>3118.9579735210564</v>
      </c>
      <c r="D15" s="15">
        <v>4520.4526833333339</v>
      </c>
      <c r="E15" s="33">
        <v>2609.9865533333336</v>
      </c>
      <c r="F15" s="15"/>
      <c r="G15" s="35"/>
      <c r="H15" s="52"/>
      <c r="I15" s="31"/>
      <c r="J15" s="6"/>
      <c r="K15" s="6"/>
      <c r="L15" s="6"/>
      <c r="M15" s="6"/>
      <c r="N15" s="7"/>
      <c r="O15" s="10">
        <f t="shared" si="0"/>
        <v>13223.95813964485</v>
      </c>
    </row>
    <row r="16" spans="1:15" s="8" customFormat="1" x14ac:dyDescent="0.3">
      <c r="A16" s="5" t="s">
        <v>78</v>
      </c>
      <c r="B16" s="15">
        <v>49.227229999999999</v>
      </c>
      <c r="C16" s="15">
        <v>0</v>
      </c>
      <c r="D16" s="15">
        <v>0</v>
      </c>
      <c r="E16" s="33">
        <v>0</v>
      </c>
      <c r="F16" s="15"/>
      <c r="G16" s="35"/>
      <c r="H16" s="52"/>
      <c r="I16" s="31"/>
      <c r="J16" s="6"/>
      <c r="K16" s="6"/>
      <c r="L16" s="6"/>
      <c r="M16" s="6"/>
      <c r="N16" s="7"/>
      <c r="O16" s="10">
        <f t="shared" si="0"/>
        <v>49.227229999999999</v>
      </c>
    </row>
    <row r="17" spans="1:16" s="12" customFormat="1" x14ac:dyDescent="0.3">
      <c r="A17" s="9" t="s">
        <v>79</v>
      </c>
      <c r="B17" s="14">
        <v>28501.413299852542</v>
      </c>
      <c r="C17" s="14">
        <v>24499.955656519207</v>
      </c>
      <c r="D17" s="14">
        <v>21177.192779999998</v>
      </c>
      <c r="E17" s="32">
        <v>26567.015023333333</v>
      </c>
      <c r="F17" s="14"/>
      <c r="G17" s="34"/>
      <c r="H17" s="51"/>
      <c r="I17" s="46"/>
      <c r="J17" s="10"/>
      <c r="K17" s="10"/>
      <c r="L17" s="10"/>
      <c r="M17" s="10"/>
      <c r="N17" s="11"/>
      <c r="O17" s="10">
        <f t="shared" si="0"/>
        <v>100745.57675970509</v>
      </c>
    </row>
    <row r="18" spans="1:16" s="8" customFormat="1" x14ac:dyDescent="0.3">
      <c r="A18" s="5" t="s">
        <v>80</v>
      </c>
      <c r="B18" s="15">
        <v>8923.4746656227071</v>
      </c>
      <c r="C18" s="15">
        <v>9704.5903056227107</v>
      </c>
      <c r="D18" s="15">
        <v>8402.3383066666665</v>
      </c>
      <c r="E18" s="33">
        <v>10400.343703333332</v>
      </c>
      <c r="F18" s="15"/>
      <c r="G18" s="35"/>
      <c r="H18" s="52"/>
      <c r="I18" s="31"/>
      <c r="J18" s="6"/>
      <c r="K18" s="6"/>
      <c r="L18" s="6"/>
      <c r="M18" s="6"/>
      <c r="N18" s="7"/>
      <c r="O18" s="10">
        <f t="shared" si="0"/>
        <v>37430.746981245415</v>
      </c>
    </row>
    <row r="19" spans="1:16" s="8" customFormat="1" x14ac:dyDescent="0.3">
      <c r="A19" s="5" t="s">
        <v>81</v>
      </c>
      <c r="B19" s="15">
        <v>17814.251634229833</v>
      </c>
      <c r="C19" s="15">
        <v>13226.8383508965</v>
      </c>
      <c r="D19" s="15">
        <v>9364.1874733333334</v>
      </c>
      <c r="E19" s="33">
        <v>12830.00432</v>
      </c>
      <c r="F19" s="15"/>
      <c r="G19" s="35"/>
      <c r="H19" s="52"/>
      <c r="I19" s="31"/>
      <c r="J19" s="6"/>
      <c r="K19" s="6"/>
      <c r="L19" s="6"/>
      <c r="M19" s="6"/>
      <c r="N19" s="7"/>
      <c r="O19" s="10">
        <f t="shared" si="0"/>
        <v>53235.281778459663</v>
      </c>
    </row>
    <row r="20" spans="1:16" s="8" customFormat="1" x14ac:dyDescent="0.3">
      <c r="A20" s="5" t="s">
        <v>82</v>
      </c>
      <c r="B20" s="15">
        <v>1763.6869999999999</v>
      </c>
      <c r="C20" s="15">
        <v>1385.6869999999999</v>
      </c>
      <c r="D20" s="15">
        <v>3159</v>
      </c>
      <c r="E20" s="33">
        <v>3085</v>
      </c>
      <c r="F20" s="15"/>
      <c r="G20" s="35"/>
      <c r="H20" s="52"/>
      <c r="I20" s="31"/>
      <c r="J20" s="6"/>
      <c r="K20" s="6"/>
      <c r="L20" s="6"/>
      <c r="M20" s="6"/>
      <c r="N20" s="7"/>
      <c r="O20" s="10">
        <f t="shared" si="0"/>
        <v>9393.3739999999998</v>
      </c>
    </row>
    <row r="21" spans="1:16" s="8" customFormat="1" x14ac:dyDescent="0.3">
      <c r="A21" s="5" t="s">
        <v>83</v>
      </c>
      <c r="B21" s="15">
        <v>0</v>
      </c>
      <c r="C21" s="15">
        <v>182.84</v>
      </c>
      <c r="D21" s="15">
        <v>251.667</v>
      </c>
      <c r="E21" s="33">
        <v>251.667</v>
      </c>
      <c r="F21" s="15"/>
      <c r="G21" s="35"/>
      <c r="H21" s="52"/>
      <c r="I21" s="31"/>
      <c r="J21" s="6"/>
      <c r="K21" s="6"/>
      <c r="L21" s="6"/>
      <c r="M21" s="6"/>
      <c r="N21" s="7"/>
      <c r="O21" s="10">
        <f t="shared" si="0"/>
        <v>686.17399999999998</v>
      </c>
    </row>
    <row r="22" spans="1:16" s="8" customFormat="1" x14ac:dyDescent="0.3">
      <c r="A22" s="5" t="s">
        <v>84</v>
      </c>
      <c r="B22" s="15">
        <v>0</v>
      </c>
      <c r="C22" s="15">
        <v>0</v>
      </c>
      <c r="D22" s="15">
        <v>0</v>
      </c>
      <c r="E22" s="33">
        <v>0</v>
      </c>
      <c r="F22" s="15"/>
      <c r="G22" s="35"/>
      <c r="H22" s="52"/>
      <c r="I22" s="31"/>
      <c r="J22" s="6"/>
      <c r="K22" s="6"/>
      <c r="L22" s="6"/>
      <c r="M22" s="6"/>
      <c r="N22" s="7"/>
      <c r="O22" s="10">
        <f t="shared" si="0"/>
        <v>0</v>
      </c>
    </row>
    <row r="23" spans="1:16" s="8" customFormat="1" x14ac:dyDescent="0.3">
      <c r="A23" s="5" t="s">
        <v>167</v>
      </c>
      <c r="B23" s="15">
        <v>0</v>
      </c>
      <c r="C23" s="15">
        <v>0</v>
      </c>
      <c r="D23" s="15">
        <v>0</v>
      </c>
      <c r="E23" s="33">
        <v>0</v>
      </c>
      <c r="F23" s="15"/>
      <c r="G23" s="35"/>
      <c r="H23" s="52"/>
      <c r="I23" s="31"/>
      <c r="J23" s="6"/>
      <c r="K23" s="6"/>
      <c r="L23" s="6"/>
      <c r="M23" s="6"/>
      <c r="N23" s="7"/>
      <c r="O23" s="10">
        <f t="shared" si="0"/>
        <v>0</v>
      </c>
    </row>
    <row r="24" spans="1:16" s="8" customFormat="1" x14ac:dyDescent="0.3">
      <c r="A24" s="5" t="s">
        <v>168</v>
      </c>
      <c r="B24" s="15">
        <v>0</v>
      </c>
      <c r="C24" s="15">
        <v>0</v>
      </c>
      <c r="D24" s="15">
        <v>0</v>
      </c>
      <c r="E24" s="33">
        <v>0</v>
      </c>
      <c r="F24" s="15"/>
      <c r="G24" s="35"/>
      <c r="H24" s="52"/>
      <c r="I24" s="31"/>
      <c r="J24" s="6"/>
      <c r="K24" s="6"/>
      <c r="L24" s="6"/>
      <c r="M24" s="6"/>
      <c r="N24" s="7"/>
      <c r="O24" s="10">
        <f t="shared" si="0"/>
        <v>0</v>
      </c>
    </row>
    <row r="25" spans="1:16" s="8" customFormat="1" x14ac:dyDescent="0.3">
      <c r="A25" s="5" t="s">
        <v>85</v>
      </c>
      <c r="B25" s="15">
        <v>0</v>
      </c>
      <c r="C25" s="15">
        <v>0</v>
      </c>
      <c r="D25" s="15">
        <v>0</v>
      </c>
      <c r="E25" s="33">
        <v>0</v>
      </c>
      <c r="F25" s="15"/>
      <c r="G25" s="35"/>
      <c r="H25" s="52"/>
      <c r="I25" s="31"/>
      <c r="J25" s="6"/>
      <c r="K25" s="6"/>
      <c r="L25" s="6"/>
      <c r="M25" s="6"/>
      <c r="N25" s="7"/>
      <c r="O25" s="10">
        <f t="shared" si="0"/>
        <v>0</v>
      </c>
    </row>
    <row r="26" spans="1:16" s="8" customFormat="1" x14ac:dyDescent="0.3">
      <c r="A26" s="5" t="s">
        <v>166</v>
      </c>
      <c r="B26" s="15">
        <v>0</v>
      </c>
      <c r="C26" s="15">
        <v>0</v>
      </c>
      <c r="D26" s="15">
        <v>0</v>
      </c>
      <c r="E26" s="33">
        <v>0</v>
      </c>
      <c r="F26" s="15"/>
      <c r="G26" s="35"/>
      <c r="H26" s="52"/>
      <c r="I26" s="31"/>
      <c r="J26" s="6"/>
      <c r="K26" s="6"/>
      <c r="L26" s="6"/>
      <c r="M26" s="6"/>
      <c r="N26" s="7"/>
      <c r="O26" s="10">
        <f t="shared" si="0"/>
        <v>0</v>
      </c>
    </row>
    <row r="27" spans="1:16" s="8" customFormat="1" x14ac:dyDescent="0.3">
      <c r="A27" s="5" t="s">
        <v>86</v>
      </c>
      <c r="B27" s="15">
        <v>3982.9039707777779</v>
      </c>
      <c r="C27" s="15">
        <v>3956.2051641111111</v>
      </c>
      <c r="D27" s="15">
        <v>807.32615999999996</v>
      </c>
      <c r="E27" s="33">
        <v>785.79006000000004</v>
      </c>
      <c r="F27" s="15"/>
      <c r="G27" s="35"/>
      <c r="H27" s="52"/>
      <c r="I27" s="31"/>
      <c r="J27" s="6"/>
      <c r="K27" s="6"/>
      <c r="L27" s="6"/>
      <c r="M27" s="6"/>
      <c r="N27" s="7"/>
      <c r="O27" s="10">
        <f t="shared" si="0"/>
        <v>9532.2253548888893</v>
      </c>
    </row>
    <row r="28" spans="1:16" s="12" customFormat="1" x14ac:dyDescent="0.3">
      <c r="A28" s="9" t="s">
        <v>87</v>
      </c>
      <c r="B28" s="14">
        <v>446168.88823327195</v>
      </c>
      <c r="C28" s="14">
        <v>437417.84190276579</v>
      </c>
      <c r="D28" s="14">
        <v>459597.70844817482</v>
      </c>
      <c r="E28" s="32">
        <v>461657.28102300805</v>
      </c>
      <c r="F28" s="124"/>
      <c r="G28" s="29"/>
      <c r="H28" s="51"/>
      <c r="I28" s="46"/>
      <c r="J28" s="10"/>
      <c r="K28" s="10"/>
      <c r="L28" s="10"/>
      <c r="M28" s="10"/>
      <c r="N28" s="11"/>
      <c r="O28" s="10">
        <f t="shared" si="0"/>
        <v>1804841.7196072207</v>
      </c>
      <c r="P28" s="76">
        <f>K28-J28</f>
        <v>0</v>
      </c>
    </row>
    <row r="29" spans="1:16" s="12" customFormat="1" x14ac:dyDescent="0.3">
      <c r="A29" s="9" t="s">
        <v>88</v>
      </c>
      <c r="B29" s="14">
        <v>32938.73749904678</v>
      </c>
      <c r="C29" s="14">
        <v>32198.968635256824</v>
      </c>
      <c r="D29" s="14">
        <v>35664.038151552508</v>
      </c>
      <c r="E29" s="32">
        <v>36287.180378127843</v>
      </c>
      <c r="F29" s="14"/>
      <c r="G29" s="34"/>
      <c r="H29" s="51"/>
      <c r="I29" s="46"/>
      <c r="J29" s="10"/>
      <c r="K29" s="10"/>
      <c r="L29" s="10"/>
      <c r="M29" s="10"/>
      <c r="N29" s="11"/>
      <c r="O29" s="10">
        <f t="shared" si="0"/>
        <v>137088.92466398395</v>
      </c>
    </row>
    <row r="30" spans="1:16" s="8" customFormat="1" x14ac:dyDescent="0.3">
      <c r="A30" s="5" t="s">
        <v>89</v>
      </c>
      <c r="B30" s="15">
        <v>2008.1159299999999</v>
      </c>
      <c r="C30" s="15">
        <v>2103.1384533333335</v>
      </c>
      <c r="D30" s="15">
        <v>2117.1591333333336</v>
      </c>
      <c r="E30" s="33">
        <v>2206.4265566666663</v>
      </c>
      <c r="F30" s="15"/>
      <c r="G30" s="35"/>
      <c r="H30" s="52"/>
      <c r="I30" s="31"/>
      <c r="J30" s="6"/>
      <c r="K30" s="6"/>
      <c r="L30" s="6"/>
      <c r="M30" s="6"/>
      <c r="N30" s="7"/>
      <c r="O30" s="10">
        <f t="shared" si="0"/>
        <v>8434.8400733333328</v>
      </c>
    </row>
    <row r="31" spans="1:16" s="8" customFormat="1" x14ac:dyDescent="0.3">
      <c r="A31" s="5" t="s">
        <v>90</v>
      </c>
      <c r="B31" s="15">
        <v>0</v>
      </c>
      <c r="C31" s="15">
        <v>0</v>
      </c>
      <c r="D31" s="15">
        <v>0</v>
      </c>
      <c r="E31" s="33">
        <v>0</v>
      </c>
      <c r="F31" s="15"/>
      <c r="G31" s="35"/>
      <c r="H31" s="52"/>
      <c r="I31" s="31"/>
      <c r="J31" s="6"/>
      <c r="K31" s="6"/>
      <c r="L31" s="6"/>
      <c r="M31" s="6"/>
      <c r="N31" s="7"/>
      <c r="O31" s="10">
        <f t="shared" si="0"/>
        <v>0</v>
      </c>
    </row>
    <row r="32" spans="1:16" s="8" customFormat="1" x14ac:dyDescent="0.3">
      <c r="A32" s="5" t="s">
        <v>91</v>
      </c>
      <c r="B32" s="15">
        <v>6769.9201433333337</v>
      </c>
      <c r="C32" s="15">
        <v>6890.655326666667</v>
      </c>
      <c r="D32" s="15">
        <v>7818.0769733333327</v>
      </c>
      <c r="E32" s="33">
        <v>8101.2712733333228</v>
      </c>
      <c r="F32" s="15"/>
      <c r="G32" s="35"/>
      <c r="H32" s="52"/>
      <c r="I32" s="31"/>
      <c r="J32" s="6"/>
      <c r="K32" s="6"/>
      <c r="L32" s="6"/>
      <c r="M32" s="6"/>
      <c r="N32" s="7"/>
      <c r="O32" s="10">
        <f t="shared" si="0"/>
        <v>29579.923716666657</v>
      </c>
    </row>
    <row r="33" spans="1:15" s="8" customFormat="1" x14ac:dyDescent="0.3">
      <c r="A33" s="5" t="s">
        <v>92</v>
      </c>
      <c r="B33" s="15">
        <v>1834.9397133333334</v>
      </c>
      <c r="C33" s="15">
        <v>2191.0720366666665</v>
      </c>
      <c r="D33" s="15">
        <v>2141.4664233333333</v>
      </c>
      <c r="E33" s="33">
        <v>1915.78853</v>
      </c>
      <c r="F33" s="15"/>
      <c r="G33" s="35"/>
      <c r="H33" s="52"/>
      <c r="I33" s="31"/>
      <c r="J33" s="6"/>
      <c r="K33" s="6"/>
      <c r="L33" s="6"/>
      <c r="M33" s="6"/>
      <c r="N33" s="7"/>
      <c r="O33" s="10">
        <f t="shared" si="0"/>
        <v>8083.2667033333328</v>
      </c>
    </row>
    <row r="34" spans="1:15" s="12" customFormat="1" x14ac:dyDescent="0.3">
      <c r="A34" s="9" t="s">
        <v>93</v>
      </c>
      <c r="B34" s="14">
        <v>22325.76171238011</v>
      </c>
      <c r="C34" s="14">
        <v>21014.10281859016</v>
      </c>
      <c r="D34" s="14">
        <v>23587.235621552511</v>
      </c>
      <c r="E34" s="32">
        <v>24063.694018127855</v>
      </c>
      <c r="F34" s="14"/>
      <c r="G34" s="34"/>
      <c r="H34" s="51"/>
      <c r="I34" s="46"/>
      <c r="J34" s="10"/>
      <c r="K34" s="10"/>
      <c r="L34" s="10"/>
      <c r="M34" s="10"/>
      <c r="N34" s="11"/>
      <c r="O34" s="10">
        <f t="shared" si="0"/>
        <v>90990.794170650624</v>
      </c>
    </row>
    <row r="35" spans="1:15" s="8" customFormat="1" x14ac:dyDescent="0.3">
      <c r="A35" s="5" t="s">
        <v>94</v>
      </c>
      <c r="B35" s="15">
        <v>11724.850742380102</v>
      </c>
      <c r="C35" s="15">
        <v>11277.212178590151</v>
      </c>
      <c r="D35" s="15">
        <v>12067.293034885832</v>
      </c>
      <c r="E35" s="33">
        <v>12504.802461461177</v>
      </c>
      <c r="F35" s="15"/>
      <c r="G35" s="35"/>
      <c r="H35" s="52"/>
      <c r="I35" s="31"/>
      <c r="J35" s="6"/>
      <c r="K35" s="6"/>
      <c r="L35" s="6"/>
      <c r="M35" s="6"/>
      <c r="N35" s="7"/>
      <c r="O35" s="10">
        <f t="shared" si="0"/>
        <v>47574.15841731726</v>
      </c>
    </row>
    <row r="36" spans="1:15" s="8" customFormat="1" x14ac:dyDescent="0.3">
      <c r="A36" s="5" t="s">
        <v>95</v>
      </c>
      <c r="B36" s="15">
        <v>2291.878610000012</v>
      </c>
      <c r="C36" s="15">
        <v>2274.2868800000124</v>
      </c>
      <c r="D36" s="15">
        <v>2441.7109500000124</v>
      </c>
      <c r="E36" s="33">
        <v>2491.1211500000118</v>
      </c>
      <c r="F36" s="15"/>
      <c r="G36" s="35"/>
      <c r="H36" s="52"/>
      <c r="I36" s="31"/>
      <c r="J36" s="6"/>
      <c r="K36" s="6"/>
      <c r="L36" s="6"/>
      <c r="M36" s="6"/>
      <c r="N36" s="7"/>
      <c r="O36" s="10">
        <f t="shared" si="0"/>
        <v>9498.99759000005</v>
      </c>
    </row>
    <row r="37" spans="1:15" s="8" customFormat="1" x14ac:dyDescent="0.3">
      <c r="A37" s="5" t="s">
        <v>35</v>
      </c>
      <c r="B37" s="15">
        <v>8309.0323599999992</v>
      </c>
      <c r="C37" s="15">
        <v>7462.60376</v>
      </c>
      <c r="D37" s="15">
        <v>9078.2316366666655</v>
      </c>
      <c r="E37" s="33">
        <v>9067.7704066666665</v>
      </c>
      <c r="F37" s="15"/>
      <c r="G37" s="35"/>
      <c r="H37" s="52"/>
      <c r="I37" s="31"/>
      <c r="J37" s="6"/>
      <c r="K37" s="6"/>
      <c r="L37" s="6"/>
      <c r="M37" s="6"/>
      <c r="N37" s="7"/>
      <c r="O37" s="10">
        <f t="shared" si="0"/>
        <v>33917.638163333337</v>
      </c>
    </row>
    <row r="38" spans="1:15" s="12" customFormat="1" x14ac:dyDescent="0.3">
      <c r="A38" s="9" t="s">
        <v>96</v>
      </c>
      <c r="B38" s="14">
        <v>47502.577729510464</v>
      </c>
      <c r="C38" s="14">
        <v>47569.96810306215</v>
      </c>
      <c r="D38" s="14">
        <v>48238.299225352421</v>
      </c>
      <c r="E38" s="32">
        <v>50703.150925205504</v>
      </c>
      <c r="F38" s="14"/>
      <c r="G38" s="34"/>
      <c r="H38" s="51"/>
      <c r="I38" s="46"/>
      <c r="J38" s="10"/>
      <c r="K38" s="10"/>
      <c r="L38" s="10"/>
      <c r="M38" s="10"/>
      <c r="N38" s="11"/>
      <c r="O38" s="10">
        <f t="shared" ref="O38:O69" si="1">SUM(B38:M38)</f>
        <v>194013.99598313053</v>
      </c>
    </row>
    <row r="39" spans="1:15" s="8" customFormat="1" x14ac:dyDescent="0.3">
      <c r="A39" s="5" t="s">
        <v>97</v>
      </c>
      <c r="B39" s="15">
        <v>46596.639742843799</v>
      </c>
      <c r="C39" s="15">
        <v>46664.030116395486</v>
      </c>
      <c r="D39" s="15">
        <v>47277.005892019086</v>
      </c>
      <c r="E39" s="33">
        <v>49741.857591872169</v>
      </c>
      <c r="F39" s="15"/>
      <c r="G39" s="40"/>
      <c r="H39" s="52"/>
      <c r="I39" s="31"/>
      <c r="J39" s="6"/>
      <c r="K39" s="6"/>
      <c r="L39" s="6"/>
      <c r="M39" s="6"/>
      <c r="N39" s="7"/>
      <c r="O39" s="10">
        <f t="shared" si="1"/>
        <v>190279.53334313052</v>
      </c>
    </row>
    <row r="40" spans="1:15" s="8" customFormat="1" x14ac:dyDescent="0.3">
      <c r="A40" s="5" t="s">
        <v>98</v>
      </c>
      <c r="B40" s="15">
        <v>2157.0937433333334</v>
      </c>
      <c r="C40" s="15">
        <v>1405.2988433333335</v>
      </c>
      <c r="D40" s="15">
        <v>2562.3413733333332</v>
      </c>
      <c r="E40" s="33">
        <v>2273.8399733333335</v>
      </c>
      <c r="F40" s="15"/>
      <c r="G40" s="35"/>
      <c r="H40" s="52"/>
      <c r="I40" s="31"/>
      <c r="J40" s="6"/>
      <c r="K40" s="6"/>
      <c r="L40" s="6"/>
      <c r="M40" s="6"/>
      <c r="N40" s="7"/>
      <c r="O40" s="10">
        <f t="shared" si="1"/>
        <v>8398.5739333333331</v>
      </c>
    </row>
    <row r="41" spans="1:15" s="8" customFormat="1" x14ac:dyDescent="0.3">
      <c r="A41" s="5" t="s">
        <v>99</v>
      </c>
      <c r="B41" s="15">
        <v>44542.975469510464</v>
      </c>
      <c r="C41" s="15">
        <v>45362.160743062152</v>
      </c>
      <c r="D41" s="15">
        <v>44714.664518685764</v>
      </c>
      <c r="E41" s="33">
        <v>47468.017618538826</v>
      </c>
      <c r="F41" s="15"/>
      <c r="G41" s="35"/>
      <c r="H41" s="52"/>
      <c r="I41" s="31"/>
      <c r="J41" s="6"/>
      <c r="K41" s="6"/>
      <c r="L41" s="6"/>
      <c r="M41" s="6"/>
      <c r="N41" s="7"/>
      <c r="O41" s="10">
        <f t="shared" si="1"/>
        <v>182087.81834979722</v>
      </c>
    </row>
    <row r="42" spans="1:15" s="8" customFormat="1" x14ac:dyDescent="0.3">
      <c r="A42" s="5" t="s">
        <v>100</v>
      </c>
      <c r="B42" s="15">
        <v>905.93798666666669</v>
      </c>
      <c r="C42" s="15">
        <v>905.93798666666669</v>
      </c>
      <c r="D42" s="15">
        <v>961.29333333333341</v>
      </c>
      <c r="E42" s="33">
        <v>961.29333333333341</v>
      </c>
      <c r="F42" s="15"/>
      <c r="G42" s="35"/>
      <c r="H42" s="52"/>
      <c r="I42" s="31"/>
      <c r="J42" s="6"/>
      <c r="K42" s="6"/>
      <c r="L42" s="6"/>
      <c r="M42" s="6"/>
      <c r="N42" s="7"/>
      <c r="O42" s="10">
        <f t="shared" si="1"/>
        <v>3734.4626400000002</v>
      </c>
    </row>
    <row r="43" spans="1:15" s="8" customFormat="1" x14ac:dyDescent="0.3">
      <c r="A43" s="5" t="s">
        <v>101</v>
      </c>
      <c r="B43" s="15">
        <v>290.83525369175635</v>
      </c>
      <c r="C43" s="15">
        <v>290.83525369175635</v>
      </c>
      <c r="D43" s="15">
        <v>289.09999999999997</v>
      </c>
      <c r="E43" s="33">
        <v>289.09999999999997</v>
      </c>
      <c r="F43" s="15"/>
      <c r="G43" s="35"/>
      <c r="H43" s="52"/>
      <c r="I43" s="31"/>
      <c r="J43" s="6"/>
      <c r="K43" s="6"/>
      <c r="L43" s="6"/>
      <c r="M43" s="6"/>
      <c r="N43" s="7"/>
      <c r="O43" s="10">
        <f t="shared" si="1"/>
        <v>1159.8705073835126</v>
      </c>
    </row>
    <row r="44" spans="1:15" s="8" customFormat="1" x14ac:dyDescent="0.3">
      <c r="A44" s="5" t="s">
        <v>102</v>
      </c>
      <c r="B44" s="15">
        <v>615.10273297491005</v>
      </c>
      <c r="C44" s="15">
        <v>615.10273297491005</v>
      </c>
      <c r="D44" s="15">
        <v>672.19333333333327</v>
      </c>
      <c r="E44" s="33">
        <v>672.19333333333327</v>
      </c>
      <c r="F44" s="15"/>
      <c r="G44" s="35"/>
      <c r="H44" s="52"/>
      <c r="I44" s="31"/>
      <c r="J44" s="6"/>
      <c r="K44" s="6"/>
      <c r="L44" s="6"/>
      <c r="M44" s="6"/>
      <c r="N44" s="7"/>
      <c r="O44" s="10">
        <f t="shared" si="1"/>
        <v>2574.5921326164867</v>
      </c>
    </row>
    <row r="45" spans="1:15" s="8" customFormat="1" x14ac:dyDescent="0.3">
      <c r="A45" s="5" t="s">
        <v>57</v>
      </c>
      <c r="B45" s="15">
        <v>0</v>
      </c>
      <c r="C45" s="15">
        <v>0</v>
      </c>
      <c r="D45" s="15">
        <v>0</v>
      </c>
      <c r="E45" s="33">
        <v>0</v>
      </c>
      <c r="F45" s="15"/>
      <c r="G45" s="35"/>
      <c r="H45" s="52"/>
      <c r="I45" s="31"/>
      <c r="J45" s="6"/>
      <c r="K45" s="6"/>
      <c r="L45" s="6"/>
      <c r="M45" s="6"/>
      <c r="N45" s="7"/>
      <c r="O45" s="10">
        <f t="shared" si="1"/>
        <v>0</v>
      </c>
    </row>
    <row r="46" spans="1:15" s="8" customFormat="1" x14ac:dyDescent="0.3">
      <c r="A46" s="5" t="s">
        <v>103</v>
      </c>
      <c r="B46" s="15">
        <v>3367.4931400000009</v>
      </c>
      <c r="C46" s="15">
        <v>3182.7260099999999</v>
      </c>
      <c r="D46" s="15">
        <v>3838.8055800000016</v>
      </c>
      <c r="E46" s="33">
        <v>3979.8761700000009</v>
      </c>
      <c r="F46" s="15"/>
      <c r="G46" s="35"/>
      <c r="H46" s="52"/>
      <c r="I46" s="31"/>
      <c r="J46" s="6"/>
      <c r="K46" s="6"/>
      <c r="L46" s="6"/>
      <c r="M46" s="6"/>
      <c r="N46" s="7"/>
      <c r="O46" s="10">
        <f t="shared" si="1"/>
        <v>14368.900900000004</v>
      </c>
    </row>
    <row r="47" spans="1:15" s="8" customFormat="1" x14ac:dyDescent="0.3">
      <c r="A47" s="5" t="s">
        <v>86</v>
      </c>
      <c r="B47" s="15">
        <v>9504.2357866666662</v>
      </c>
      <c r="C47" s="15">
        <v>9418.5256966666675</v>
      </c>
      <c r="D47" s="15">
        <v>13073.413343333334</v>
      </c>
      <c r="E47" s="33">
        <v>10583.460539999998</v>
      </c>
      <c r="F47" s="15"/>
      <c r="G47" s="35"/>
      <c r="H47" s="52"/>
      <c r="I47" s="31"/>
      <c r="J47" s="6"/>
      <c r="K47" s="6"/>
      <c r="L47" s="6"/>
      <c r="M47" s="6"/>
      <c r="N47" s="7"/>
      <c r="O47" s="10">
        <f t="shared" si="1"/>
        <v>42579.635366666669</v>
      </c>
    </row>
    <row r="48" spans="1:15" s="12" customFormat="1" x14ac:dyDescent="0.3">
      <c r="A48" s="9" t="s">
        <v>104</v>
      </c>
      <c r="B48" s="14">
        <v>93300.888155223904</v>
      </c>
      <c r="C48" s="14">
        <v>92358.032444985642</v>
      </c>
      <c r="D48" s="14">
        <v>100814.55630023824</v>
      </c>
      <c r="E48" s="32">
        <v>101553.66801333331</v>
      </c>
      <c r="F48" s="14"/>
      <c r="G48" s="41"/>
      <c r="H48" s="51"/>
      <c r="I48" s="46"/>
      <c r="J48" s="10"/>
      <c r="K48" s="10"/>
      <c r="L48" s="10"/>
      <c r="M48" s="10"/>
      <c r="N48" s="11"/>
      <c r="O48" s="10">
        <f t="shared" si="1"/>
        <v>388027.14491378109</v>
      </c>
    </row>
    <row r="49" spans="1:16" s="12" customFormat="1" x14ac:dyDescent="0.3">
      <c r="A49" s="9" t="s">
        <v>105</v>
      </c>
      <c r="B49" s="14">
        <v>352681.09689804795</v>
      </c>
      <c r="C49" s="14">
        <v>344872.90627778019</v>
      </c>
      <c r="D49" s="14">
        <v>358596.24896793644</v>
      </c>
      <c r="E49" s="32">
        <v>359938.81254967477</v>
      </c>
      <c r="F49" s="14"/>
      <c r="G49" s="42"/>
      <c r="H49" s="51"/>
      <c r="I49" s="46"/>
      <c r="J49" s="10"/>
      <c r="K49" s="10"/>
      <c r="L49" s="10"/>
      <c r="M49" s="10"/>
      <c r="N49" s="11"/>
      <c r="O49" s="10">
        <f t="shared" si="1"/>
        <v>1416089.0646934393</v>
      </c>
    </row>
    <row r="50" spans="1:16" s="8" customFormat="1" x14ac:dyDescent="0.3">
      <c r="A50" s="5" t="s">
        <v>106</v>
      </c>
      <c r="B50" s="15">
        <v>18540.138724494849</v>
      </c>
      <c r="C50" s="15">
        <v>14984.436785135193</v>
      </c>
      <c r="D50" s="15">
        <v>12964.983343900878</v>
      </c>
      <c r="E50" s="33">
        <v>13780.013635710213</v>
      </c>
      <c r="F50" s="15"/>
      <c r="G50" s="43"/>
      <c r="H50" s="52"/>
      <c r="I50" s="31"/>
      <c r="J50" s="6"/>
      <c r="K50" s="6"/>
      <c r="L50" s="6"/>
      <c r="M50" s="6"/>
      <c r="N50" s="7"/>
      <c r="O50" s="10">
        <f t="shared" si="1"/>
        <v>60269.572489241138</v>
      </c>
    </row>
    <row r="51" spans="1:16" s="8" customFormat="1" x14ac:dyDescent="0.3">
      <c r="A51" s="5" t="s">
        <v>107</v>
      </c>
      <c r="B51" s="15">
        <v>32710.611379892536</v>
      </c>
      <c r="C51" s="15">
        <v>60312.49148258553</v>
      </c>
      <c r="D51" s="15">
        <v>49747.421722620289</v>
      </c>
      <c r="E51" s="33">
        <v>-56073.806182522065</v>
      </c>
      <c r="F51" s="15"/>
      <c r="G51" s="43"/>
      <c r="H51" s="52"/>
      <c r="I51" s="31"/>
      <c r="J51" s="6"/>
      <c r="K51" s="6"/>
      <c r="L51" s="6"/>
      <c r="M51" s="6"/>
      <c r="N51" s="7"/>
      <c r="O51" s="10">
        <f t="shared" si="1"/>
        <v>86696.718402576284</v>
      </c>
    </row>
    <row r="52" spans="1:16" s="12" customFormat="1" x14ac:dyDescent="0.3">
      <c r="A52" s="9" t="s">
        <v>108</v>
      </c>
      <c r="B52" s="14">
        <v>51250.750104387378</v>
      </c>
      <c r="C52" s="14">
        <v>75296.928267720723</v>
      </c>
      <c r="D52" s="14">
        <v>62712.405066521183</v>
      </c>
      <c r="E52" s="32">
        <v>-42293.792546811848</v>
      </c>
      <c r="F52" s="14"/>
      <c r="G52" s="42"/>
      <c r="H52" s="51"/>
      <c r="I52" s="46"/>
      <c r="J52" s="10"/>
      <c r="K52" s="10"/>
      <c r="L52" s="10"/>
      <c r="M52" s="10"/>
      <c r="N52" s="11"/>
      <c r="O52" s="10">
        <f t="shared" si="1"/>
        <v>146966.29089181742</v>
      </c>
      <c r="P52" s="76">
        <f>K52-J52</f>
        <v>0</v>
      </c>
    </row>
    <row r="53" spans="1:16" s="12" customFormat="1" ht="31.2" x14ac:dyDescent="0.3">
      <c r="A53" s="9" t="s">
        <v>109</v>
      </c>
      <c r="B53" s="14">
        <v>301430.3467936606</v>
      </c>
      <c r="C53" s="14">
        <v>269575.97801005945</v>
      </c>
      <c r="D53" s="14">
        <v>295883.84390141524</v>
      </c>
      <c r="E53" s="32">
        <v>402232.60509648651</v>
      </c>
      <c r="F53" s="14"/>
      <c r="G53" s="14"/>
      <c r="H53" s="51"/>
      <c r="I53" s="46"/>
      <c r="J53" s="10"/>
      <c r="K53" s="10"/>
      <c r="L53" s="10"/>
      <c r="M53" s="10"/>
      <c r="N53" s="11"/>
      <c r="O53" s="10">
        <f t="shared" si="1"/>
        <v>1269122.7738016217</v>
      </c>
    </row>
    <row r="54" spans="1:16" s="8" customFormat="1" ht="31.2" x14ac:dyDescent="0.3">
      <c r="A54" s="5" t="s">
        <v>110</v>
      </c>
      <c r="B54" s="15">
        <v>51428.022734291786</v>
      </c>
      <c r="C54" s="15">
        <v>53279.878025500104</v>
      </c>
      <c r="D54" s="15">
        <v>60994.123388250293</v>
      </c>
      <c r="E54" s="33">
        <v>55537.600199033557</v>
      </c>
      <c r="F54" s="15"/>
      <c r="G54" s="15"/>
      <c r="H54" s="52"/>
      <c r="I54" s="31"/>
      <c r="J54" s="6"/>
      <c r="K54" s="6"/>
      <c r="L54" s="6"/>
      <c r="M54" s="6"/>
      <c r="N54" s="7"/>
      <c r="O54" s="10">
        <f t="shared" si="1"/>
        <v>221239.62434707576</v>
      </c>
    </row>
    <row r="55" spans="1:16" s="12" customFormat="1" x14ac:dyDescent="0.3">
      <c r="A55" s="9" t="s">
        <v>111</v>
      </c>
      <c r="B55" s="14">
        <v>-7266.6878575442333</v>
      </c>
      <c r="C55" s="14">
        <v>-580.30216771356572</v>
      </c>
      <c r="D55" s="14">
        <v>57630.465582425692</v>
      </c>
      <c r="E55" s="32">
        <v>-41435.592473907658</v>
      </c>
      <c r="F55" s="14"/>
      <c r="G55" s="14"/>
      <c r="H55" s="51"/>
      <c r="I55" s="46"/>
      <c r="J55" s="10"/>
      <c r="K55" s="10"/>
      <c r="L55" s="10"/>
      <c r="M55" s="10"/>
      <c r="N55" s="11"/>
      <c r="O55" s="10">
        <f t="shared" si="1"/>
        <v>8347.8830832602325</v>
      </c>
    </row>
    <row r="56" spans="1:16" s="8" customFormat="1" x14ac:dyDescent="0.3">
      <c r="A56" s="5" t="s">
        <v>112</v>
      </c>
      <c r="B56" s="15">
        <v>7381.8424629999954</v>
      </c>
      <c r="C56" s="15">
        <v>7358.8424629999954</v>
      </c>
      <c r="D56" s="15">
        <v>7444.326719666662</v>
      </c>
      <c r="E56" s="33">
        <v>7469.9382066666512</v>
      </c>
      <c r="F56" s="15"/>
      <c r="G56" s="43"/>
      <c r="H56" s="52"/>
      <c r="I56" s="31"/>
      <c r="J56" s="6"/>
      <c r="K56" s="6"/>
      <c r="L56" s="6"/>
      <c r="M56" s="6"/>
      <c r="N56" s="7"/>
      <c r="O56" s="10">
        <f t="shared" si="1"/>
        <v>29654.949852333302</v>
      </c>
    </row>
    <row r="57" spans="1:16" s="8" customFormat="1" x14ac:dyDescent="0.3">
      <c r="A57" s="5" t="s">
        <v>113</v>
      </c>
      <c r="B57" s="15">
        <v>341.95067999999958</v>
      </c>
      <c r="C57" s="15">
        <v>6677.1932700000007</v>
      </c>
      <c r="D57" s="15">
        <v>-552.1831733333338</v>
      </c>
      <c r="E57" s="33">
        <v>-1739.6071766666673</v>
      </c>
      <c r="F57" s="15"/>
      <c r="G57" s="43"/>
      <c r="H57" s="52"/>
      <c r="I57" s="31"/>
      <c r="J57" s="6"/>
      <c r="K57" s="6"/>
      <c r="L57" s="6"/>
      <c r="M57" s="6"/>
      <c r="N57" s="7"/>
      <c r="O57" s="10">
        <f t="shared" si="1"/>
        <v>4727.3535999999995</v>
      </c>
    </row>
    <row r="58" spans="1:16" s="8" customFormat="1" ht="31.2" x14ac:dyDescent="0.3">
      <c r="A58" s="5" t="s">
        <v>114</v>
      </c>
      <c r="B58" s="15">
        <v>-14858.384167210897</v>
      </c>
      <c r="C58" s="15">
        <v>-14484.24106738023</v>
      </c>
      <c r="D58" s="15">
        <v>50988.285306092359</v>
      </c>
      <c r="E58" s="33">
        <v>-46915.960233907637</v>
      </c>
      <c r="F58" s="15"/>
      <c r="G58" s="43"/>
      <c r="H58" s="52"/>
      <c r="I58" s="31"/>
      <c r="J58" s="6"/>
      <c r="K58" s="6"/>
      <c r="L58" s="6"/>
      <c r="M58" s="6"/>
      <c r="N58" s="7"/>
      <c r="O58" s="10">
        <f t="shared" si="1"/>
        <v>-25270.300162406405</v>
      </c>
    </row>
    <row r="59" spans="1:16" s="8" customFormat="1" x14ac:dyDescent="0.3">
      <c r="A59" s="5" t="s">
        <v>169</v>
      </c>
      <c r="B59" s="15">
        <v>0</v>
      </c>
      <c r="C59" s="15">
        <v>0</v>
      </c>
      <c r="D59" s="15">
        <v>0</v>
      </c>
      <c r="E59" s="33">
        <v>0</v>
      </c>
      <c r="F59" s="15"/>
      <c r="G59" s="43"/>
      <c r="H59" s="52"/>
      <c r="I59" s="31"/>
      <c r="J59" s="6"/>
      <c r="K59" s="6"/>
      <c r="L59" s="6"/>
      <c r="M59" s="6"/>
      <c r="N59" s="7"/>
      <c r="O59" s="10">
        <f t="shared" si="1"/>
        <v>0</v>
      </c>
    </row>
    <row r="60" spans="1:16" s="8" customFormat="1" x14ac:dyDescent="0.3">
      <c r="A60" s="5" t="s">
        <v>115</v>
      </c>
      <c r="B60" s="15">
        <v>0</v>
      </c>
      <c r="C60" s="15">
        <v>0</v>
      </c>
      <c r="D60" s="15">
        <v>0</v>
      </c>
      <c r="E60" s="33">
        <v>3176.1512299999999</v>
      </c>
      <c r="F60" s="15"/>
      <c r="G60" s="43"/>
      <c r="H60" s="52"/>
      <c r="I60" s="31"/>
      <c r="J60" s="6"/>
      <c r="K60" s="6"/>
      <c r="L60" s="6"/>
      <c r="M60" s="6"/>
      <c r="N60" s="7"/>
      <c r="O60" s="10">
        <f t="shared" si="1"/>
        <v>3176.1512299999999</v>
      </c>
    </row>
    <row r="61" spans="1:16" s="8" customFormat="1" x14ac:dyDescent="0.3">
      <c r="A61" s="5" t="s">
        <v>86</v>
      </c>
      <c r="B61" s="15">
        <v>28920.94902135132</v>
      </c>
      <c r="C61" s="15">
        <v>29243.779768017986</v>
      </c>
      <c r="D61" s="15">
        <v>32761.604760000002</v>
      </c>
      <c r="E61" s="33">
        <v>31831.923813333335</v>
      </c>
      <c r="F61" s="15"/>
      <c r="G61" s="43"/>
      <c r="H61" s="52"/>
      <c r="I61" s="31"/>
      <c r="J61" s="6"/>
      <c r="K61" s="6"/>
      <c r="L61" s="6"/>
      <c r="M61" s="6"/>
      <c r="N61" s="7"/>
      <c r="O61" s="10">
        <f t="shared" si="1"/>
        <v>122758.25736270263</v>
      </c>
    </row>
    <row r="62" spans="1:16" s="12" customFormat="1" x14ac:dyDescent="0.3">
      <c r="A62" s="9" t="s">
        <v>116</v>
      </c>
      <c r="B62" s="14">
        <v>73191.969054765534</v>
      </c>
      <c r="C62" s="14">
        <v>82053.040782471187</v>
      </c>
      <c r="D62" s="14">
        <v>151636.157000676</v>
      </c>
      <c r="E62" s="32">
        <v>49360.046038459237</v>
      </c>
      <c r="F62" s="25"/>
      <c r="G62" s="42"/>
      <c r="H62" s="51"/>
      <c r="I62" s="46"/>
      <c r="J62" s="10"/>
      <c r="K62" s="10"/>
      <c r="L62" s="10"/>
      <c r="M62" s="10"/>
      <c r="N62" s="11"/>
      <c r="O62" s="10">
        <f t="shared" si="1"/>
        <v>356241.21287637198</v>
      </c>
    </row>
    <row r="63" spans="1:16" s="12" customFormat="1" x14ac:dyDescent="0.3">
      <c r="A63" s="9" t="s">
        <v>117</v>
      </c>
      <c r="B63" s="14">
        <v>374622.31584842625</v>
      </c>
      <c r="C63" s="14">
        <v>351629.0187925307</v>
      </c>
      <c r="D63" s="14">
        <v>447520.00090209109</v>
      </c>
      <c r="E63" s="32">
        <v>451592.65113494586</v>
      </c>
      <c r="F63" s="14"/>
      <c r="G63" s="42"/>
      <c r="H63" s="51"/>
      <c r="I63" s="46"/>
      <c r="J63" s="10"/>
      <c r="K63" s="10"/>
      <c r="L63" s="10"/>
      <c r="M63" s="10"/>
      <c r="N63" s="97"/>
      <c r="O63" s="10">
        <f t="shared" si="1"/>
        <v>1625363.986677994</v>
      </c>
    </row>
    <row r="64" spans="1:16" s="8" customFormat="1" x14ac:dyDescent="0.3">
      <c r="A64" s="5" t="s">
        <v>118</v>
      </c>
      <c r="B64" s="15">
        <v>91678.473881910279</v>
      </c>
      <c r="C64" s="15">
        <v>91051.023035482154</v>
      </c>
      <c r="D64" s="15">
        <v>98648.39903444481</v>
      </c>
      <c r="E64" s="33">
        <v>93527.779917816675</v>
      </c>
      <c r="F64" s="14"/>
      <c r="G64" s="125"/>
      <c r="H64" s="52"/>
      <c r="I64" s="31"/>
      <c r="J64" s="6"/>
      <c r="K64" s="6"/>
      <c r="L64" s="6"/>
      <c r="M64" s="6"/>
      <c r="N64" s="7"/>
      <c r="O64" s="10">
        <f t="shared" si="1"/>
        <v>374905.67586965393</v>
      </c>
    </row>
    <row r="65" spans="1:15" s="8" customFormat="1" x14ac:dyDescent="0.3">
      <c r="A65" s="5" t="s">
        <v>119</v>
      </c>
      <c r="B65" s="15">
        <v>8700.4575363660006</v>
      </c>
      <c r="C65" s="15">
        <v>8687.4196166666661</v>
      </c>
      <c r="D65" s="15">
        <v>7076.3233433333335</v>
      </c>
      <c r="E65" s="33">
        <v>6898.9855666666663</v>
      </c>
      <c r="F65" s="14"/>
      <c r="G65" s="125"/>
      <c r="H65" s="52"/>
      <c r="I65" s="31"/>
      <c r="J65" s="6"/>
      <c r="K65" s="6"/>
      <c r="L65" s="6"/>
      <c r="M65" s="6"/>
      <c r="N65" s="7"/>
      <c r="O65" s="10">
        <f t="shared" si="1"/>
        <v>31363.186063032666</v>
      </c>
    </row>
    <row r="66" spans="1:15" s="8" customFormat="1" x14ac:dyDescent="0.3">
      <c r="A66" s="5" t="s">
        <v>120</v>
      </c>
      <c r="B66" s="15">
        <v>5129.2561133333338</v>
      </c>
      <c r="C66" s="15">
        <v>5095.4026066666665</v>
      </c>
      <c r="D66" s="15">
        <v>5443.8387400000001</v>
      </c>
      <c r="E66" s="33">
        <v>4351.7374300000001</v>
      </c>
      <c r="F66" s="14"/>
      <c r="G66" s="125"/>
      <c r="H66" s="52"/>
      <c r="I66" s="31"/>
      <c r="J66" s="6"/>
      <c r="K66" s="6"/>
      <c r="L66" s="6"/>
      <c r="M66" s="6"/>
      <c r="N66" s="7"/>
      <c r="O66" s="10">
        <f t="shared" si="1"/>
        <v>20020.23489</v>
      </c>
    </row>
    <row r="67" spans="1:15" s="8" customFormat="1" x14ac:dyDescent="0.3">
      <c r="A67" s="5" t="s">
        <v>121</v>
      </c>
      <c r="B67" s="15">
        <v>13181.000085533333</v>
      </c>
      <c r="C67" s="15">
        <v>13353.556932199999</v>
      </c>
      <c r="D67" s="15">
        <v>13293.655271966669</v>
      </c>
      <c r="E67" s="33">
        <v>13481.1025653</v>
      </c>
      <c r="F67" s="14"/>
      <c r="G67" s="125"/>
      <c r="H67" s="52"/>
      <c r="I67" s="31"/>
      <c r="J67" s="6"/>
      <c r="K67" s="6"/>
      <c r="L67" s="6"/>
      <c r="M67" s="6"/>
      <c r="N67" s="7"/>
      <c r="O67" s="10">
        <f t="shared" si="1"/>
        <v>53309.314855000004</v>
      </c>
    </row>
    <row r="68" spans="1:15" s="8" customFormat="1" x14ac:dyDescent="0.3">
      <c r="A68" s="5" t="s">
        <v>122</v>
      </c>
      <c r="B68" s="15">
        <v>881.09253333333334</v>
      </c>
      <c r="C68" s="15">
        <v>995.02282333333289</v>
      </c>
      <c r="D68" s="15">
        <v>1049.9550533333334</v>
      </c>
      <c r="E68" s="33">
        <v>1470.7500800000003</v>
      </c>
      <c r="F68" s="14"/>
      <c r="G68" s="125"/>
      <c r="H68" s="52"/>
      <c r="I68" s="31"/>
      <c r="J68" s="6"/>
      <c r="K68" s="6"/>
      <c r="L68" s="6"/>
      <c r="M68" s="6"/>
      <c r="N68" s="7"/>
      <c r="O68" s="10">
        <f t="shared" si="1"/>
        <v>4396.8204900000001</v>
      </c>
    </row>
    <row r="69" spans="1:15" s="8" customFormat="1" x14ac:dyDescent="0.3">
      <c r="A69" s="5" t="s">
        <v>123</v>
      </c>
      <c r="B69" s="15">
        <v>6098.4686033333337</v>
      </c>
      <c r="C69" s="15">
        <v>6153.6074133333332</v>
      </c>
      <c r="D69" s="15">
        <v>6709.9409100000003</v>
      </c>
      <c r="E69" s="33">
        <v>7150.3643366666656</v>
      </c>
      <c r="F69" s="14"/>
      <c r="G69" s="125"/>
      <c r="H69" s="52"/>
      <c r="I69" s="31"/>
      <c r="J69" s="6"/>
      <c r="K69" s="6"/>
      <c r="L69" s="6"/>
      <c r="M69" s="6"/>
      <c r="N69" s="7"/>
      <c r="O69" s="10">
        <f t="shared" si="1"/>
        <v>26112.381263333333</v>
      </c>
    </row>
    <row r="70" spans="1:15" s="8" customFormat="1" x14ac:dyDescent="0.3">
      <c r="A70" s="5" t="s">
        <v>170</v>
      </c>
      <c r="B70" s="15">
        <v>578.09320000000002</v>
      </c>
      <c r="C70" s="15">
        <v>673.75720000000001</v>
      </c>
      <c r="D70" s="15">
        <v>984.36480999999992</v>
      </c>
      <c r="E70" s="33">
        <v>717.63616666666667</v>
      </c>
      <c r="F70" s="14"/>
      <c r="G70" s="125"/>
      <c r="H70" s="52"/>
      <c r="I70" s="31"/>
      <c r="J70" s="6"/>
      <c r="K70" s="6"/>
      <c r="L70" s="6"/>
      <c r="M70" s="6"/>
      <c r="N70" s="7"/>
      <c r="O70" s="10">
        <f t="shared" ref="O70:O79" si="2">SUM(B70:M70)</f>
        <v>2953.8513766666665</v>
      </c>
    </row>
    <row r="71" spans="1:15" s="8" customFormat="1" x14ac:dyDescent="0.3">
      <c r="A71" s="5" t="s">
        <v>124</v>
      </c>
      <c r="B71" s="15">
        <v>1660.5956666666664</v>
      </c>
      <c r="C71" s="15">
        <v>1976.2414715999998</v>
      </c>
      <c r="D71" s="15">
        <v>2081.0014066666668</v>
      </c>
      <c r="E71" s="33">
        <v>1610.284529999999</v>
      </c>
      <c r="F71" s="14"/>
      <c r="G71" s="125"/>
      <c r="H71" s="52"/>
      <c r="I71" s="31"/>
      <c r="J71" s="6"/>
      <c r="K71" s="6"/>
      <c r="L71" s="6"/>
      <c r="M71" s="6"/>
      <c r="N71" s="7"/>
      <c r="O71" s="10">
        <f t="shared" si="2"/>
        <v>7328.1230749333317</v>
      </c>
    </row>
    <row r="72" spans="1:15" s="8" customFormat="1" x14ac:dyDescent="0.3">
      <c r="A72" s="5" t="s">
        <v>125</v>
      </c>
      <c r="B72" s="15">
        <v>0</v>
      </c>
      <c r="C72" s="15">
        <v>0</v>
      </c>
      <c r="D72" s="15">
        <v>0</v>
      </c>
      <c r="E72" s="33">
        <v>11.832333333333333</v>
      </c>
      <c r="F72" s="14"/>
      <c r="G72" s="125"/>
      <c r="H72" s="52"/>
      <c r="I72" s="31"/>
      <c r="J72" s="6"/>
      <c r="K72" s="6"/>
      <c r="L72" s="6"/>
      <c r="M72" s="6"/>
      <c r="N72" s="7"/>
      <c r="O72" s="10">
        <f t="shared" si="2"/>
        <v>11.832333333333333</v>
      </c>
    </row>
    <row r="73" spans="1:15" s="8" customFormat="1" x14ac:dyDescent="0.3">
      <c r="A73" s="5" t="s">
        <v>126</v>
      </c>
      <c r="B73" s="15">
        <v>11682.769480333302</v>
      </c>
      <c r="C73" s="15">
        <v>11419.268613666633</v>
      </c>
      <c r="D73" s="15">
        <v>10748.319706833317</v>
      </c>
      <c r="E73" s="33">
        <v>11208.352396666667</v>
      </c>
      <c r="F73" s="14"/>
      <c r="G73" s="125"/>
      <c r="H73" s="52"/>
      <c r="I73" s="31"/>
      <c r="J73" s="6"/>
      <c r="K73" s="6"/>
      <c r="L73" s="6"/>
      <c r="M73" s="6"/>
      <c r="N73" s="7"/>
      <c r="O73" s="10">
        <f t="shared" si="2"/>
        <v>45058.710197499924</v>
      </c>
    </row>
    <row r="74" spans="1:15" s="8" customFormat="1" x14ac:dyDescent="0.3">
      <c r="A74" s="5" t="s">
        <v>127</v>
      </c>
      <c r="B74" s="15">
        <v>76.487219999999994</v>
      </c>
      <c r="C74" s="15">
        <v>213.20944333333333</v>
      </c>
      <c r="D74" s="15">
        <v>285.60818</v>
      </c>
      <c r="E74" s="33">
        <v>168.04750333333337</v>
      </c>
      <c r="F74" s="14"/>
      <c r="G74" s="125"/>
      <c r="H74" s="52"/>
      <c r="I74" s="31"/>
      <c r="J74" s="6"/>
      <c r="K74" s="6"/>
      <c r="L74" s="6"/>
      <c r="M74" s="6"/>
      <c r="N74" s="7"/>
      <c r="O74" s="10">
        <f t="shared" si="2"/>
        <v>743.35234666666668</v>
      </c>
    </row>
    <row r="75" spans="1:15" s="8" customFormat="1" x14ac:dyDescent="0.3">
      <c r="A75" s="5" t="s">
        <v>48</v>
      </c>
      <c r="B75" s="15">
        <v>120695.09477739997</v>
      </c>
      <c r="C75" s="15">
        <v>118896.43575338977</v>
      </c>
      <c r="D75" s="15">
        <v>110062.67663105557</v>
      </c>
      <c r="E75" s="33">
        <v>106621.20583963292</v>
      </c>
      <c r="F75" s="14"/>
      <c r="G75" s="125"/>
      <c r="H75" s="52"/>
      <c r="I75" s="31"/>
      <c r="J75" s="6"/>
      <c r="K75" s="6"/>
      <c r="L75" s="6"/>
      <c r="M75" s="6"/>
      <c r="N75" s="7"/>
      <c r="O75" s="10">
        <f t="shared" si="2"/>
        <v>456275.41300147818</v>
      </c>
    </row>
    <row r="76" spans="1:15" s="12" customFormat="1" x14ac:dyDescent="0.3">
      <c r="A76" s="9" t="s">
        <v>128</v>
      </c>
      <c r="B76" s="14">
        <v>260432.46389270952</v>
      </c>
      <c r="C76" s="14">
        <v>258585.61970417187</v>
      </c>
      <c r="D76" s="14">
        <v>256384.08308763365</v>
      </c>
      <c r="E76" s="32">
        <v>247218.07866608293</v>
      </c>
      <c r="F76" s="14"/>
      <c r="G76" s="125"/>
      <c r="H76" s="51"/>
      <c r="I76" s="46"/>
      <c r="J76" s="10"/>
      <c r="K76" s="10"/>
      <c r="L76" s="10"/>
      <c r="M76" s="10"/>
      <c r="N76" s="10"/>
      <c r="O76" s="10">
        <f t="shared" si="2"/>
        <v>1022620.245350598</v>
      </c>
    </row>
    <row r="77" spans="1:15" s="12" customFormat="1" x14ac:dyDescent="0.3">
      <c r="A77" s="9" t="s">
        <v>129</v>
      </c>
      <c r="B77" s="14">
        <v>114213.9901223833</v>
      </c>
      <c r="C77" s="14">
        <v>93067.537255025454</v>
      </c>
      <c r="D77" s="14">
        <v>191135.91781445753</v>
      </c>
      <c r="E77" s="32">
        <v>204374.57246886293</v>
      </c>
      <c r="F77" s="14"/>
      <c r="G77" s="42"/>
      <c r="H77" s="53"/>
      <c r="I77" s="46"/>
      <c r="J77" s="10"/>
      <c r="K77" s="10"/>
      <c r="L77" s="10"/>
      <c r="M77" s="10"/>
      <c r="N77" s="97"/>
      <c r="O77" s="10">
        <f t="shared" si="2"/>
        <v>602792.01766072912</v>
      </c>
    </row>
    <row r="78" spans="1:15" s="8" customFormat="1" x14ac:dyDescent="0.3">
      <c r="A78" s="5" t="s">
        <v>130</v>
      </c>
      <c r="B78" s="15">
        <v>31801.715122264945</v>
      </c>
      <c r="C78" s="15">
        <v>30149.496017877795</v>
      </c>
      <c r="D78" s="15">
        <v>44996.765143079232</v>
      </c>
      <c r="E78" s="33">
        <v>46563.412115118736</v>
      </c>
      <c r="F78" s="15"/>
      <c r="G78" s="43"/>
      <c r="H78" s="52"/>
      <c r="I78" s="31"/>
      <c r="J78" s="6"/>
      <c r="K78" s="6"/>
      <c r="L78" s="6"/>
      <c r="M78" s="6"/>
      <c r="N78" s="7"/>
      <c r="O78" s="10">
        <f t="shared" si="2"/>
        <v>153511.3883983407</v>
      </c>
    </row>
    <row r="79" spans="1:15" s="12" customFormat="1" x14ac:dyDescent="0.3">
      <c r="A79" s="9" t="s">
        <v>131</v>
      </c>
      <c r="B79" s="14">
        <v>82388.136833451688</v>
      </c>
      <c r="C79" s="14">
        <v>62893.903070480992</v>
      </c>
      <c r="D79" s="14">
        <v>146139.15267137834</v>
      </c>
      <c r="E79" s="32">
        <v>157811.1603537442</v>
      </c>
      <c r="F79" s="14"/>
      <c r="G79" s="42"/>
      <c r="H79" s="51"/>
      <c r="I79" s="46"/>
      <c r="J79" s="10"/>
      <c r="K79" s="10"/>
      <c r="L79" s="10"/>
      <c r="M79" s="10"/>
      <c r="N79" s="11"/>
      <c r="O79" s="10">
        <f t="shared" si="2"/>
        <v>449232.35292905523</v>
      </c>
    </row>
    <row r="80" spans="1:15" s="8" customFormat="1" x14ac:dyDescent="0.3">
      <c r="A80" s="2"/>
      <c r="B80" s="16"/>
      <c r="C80" s="16"/>
      <c r="D80" s="16"/>
      <c r="E80" s="16"/>
      <c r="F80" s="16"/>
      <c r="G80" s="16"/>
      <c r="H80" s="16"/>
      <c r="I80" s="16"/>
      <c r="J80" s="17"/>
      <c r="K80" s="17"/>
      <c r="L80" s="17"/>
      <c r="M80" s="17"/>
      <c r="N80" s="17"/>
      <c r="O80" s="17"/>
    </row>
    <row r="81" spans="1:15" s="2" customFormat="1" x14ac:dyDescent="0.3">
      <c r="A81" s="2" t="s">
        <v>208</v>
      </c>
      <c r="B81" s="16">
        <f t="shared" ref="B81:H81" si="3">+B28+B62</f>
        <v>519360.85728803748</v>
      </c>
      <c r="C81" s="16">
        <f t="shared" si="3"/>
        <v>519470.88268523698</v>
      </c>
      <c r="D81" s="16">
        <f t="shared" si="3"/>
        <v>611233.86544885079</v>
      </c>
      <c r="E81" s="16">
        <f t="shared" si="3"/>
        <v>511017.32706146728</v>
      </c>
      <c r="F81" s="16">
        <f t="shared" si="3"/>
        <v>0</v>
      </c>
      <c r="G81" s="16">
        <f t="shared" si="3"/>
        <v>0</v>
      </c>
      <c r="H81" s="16">
        <f t="shared" si="3"/>
        <v>0</v>
      </c>
      <c r="I81" s="16">
        <f>I28+I62</f>
        <v>0</v>
      </c>
      <c r="J81" s="16">
        <f>J62+J28</f>
        <v>0</v>
      </c>
      <c r="K81" s="16">
        <f>K62+K28</f>
        <v>0</v>
      </c>
      <c r="L81" s="16">
        <f t="shared" ref="L81:M81" si="4">L62+L28</f>
        <v>0</v>
      </c>
      <c r="M81" s="16">
        <f t="shared" si="4"/>
        <v>0</v>
      </c>
      <c r="N81" s="16"/>
      <c r="O81" s="16">
        <f>+O28+O62</f>
        <v>2161082.9324835925</v>
      </c>
    </row>
    <row r="82" spans="1:15" s="2" customFormat="1" x14ac:dyDescent="0.3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1:15" s="2" customFormat="1" x14ac:dyDescent="0.3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</row>
    <row r="84" spans="1:15" s="2" customFormat="1" x14ac:dyDescent="0.3">
      <c r="B84" s="16"/>
      <c r="C84" s="16"/>
      <c r="D84" s="16"/>
      <c r="E84" s="16"/>
      <c r="F84" s="16"/>
      <c r="G84" s="98"/>
      <c r="H84" s="16"/>
      <c r="I84" s="16"/>
      <c r="J84" s="16"/>
      <c r="K84" s="98"/>
      <c r="L84" s="30"/>
      <c r="M84" s="16"/>
      <c r="N84" s="16"/>
      <c r="O84" s="30"/>
    </row>
    <row r="85" spans="1:15" s="2" customFormat="1" x14ac:dyDescent="0.3">
      <c r="B85" s="30"/>
      <c r="C85" s="30"/>
      <c r="D85" s="30"/>
      <c r="E85" s="16"/>
      <c r="F85" s="16"/>
      <c r="G85" s="16"/>
      <c r="H85" s="16"/>
      <c r="I85" s="16"/>
      <c r="J85" s="16"/>
      <c r="K85" s="30"/>
      <c r="L85" s="30"/>
      <c r="M85" s="39"/>
      <c r="N85" s="16"/>
      <c r="O85" s="16"/>
    </row>
    <row r="86" spans="1:15" s="2" customFormat="1" x14ac:dyDescent="0.3">
      <c r="B86" s="16"/>
      <c r="C86" s="16"/>
      <c r="D86" s="16"/>
      <c r="E86" s="16"/>
      <c r="F86" s="16"/>
      <c r="G86" s="30"/>
      <c r="H86" s="16"/>
      <c r="I86" s="16"/>
      <c r="J86" s="16"/>
      <c r="K86" s="16"/>
      <c r="L86" s="16"/>
      <c r="M86" s="39"/>
      <c r="N86" s="16"/>
      <c r="O86" s="16"/>
    </row>
    <row r="87" spans="1:15" s="2" customFormat="1" x14ac:dyDescent="0.3">
      <c r="L87" s="39"/>
    </row>
    <row r="88" spans="1:15" s="2" customFormat="1" x14ac:dyDescent="0.3">
      <c r="L88" s="39"/>
    </row>
    <row r="89" spans="1:15" s="2" customFormat="1" x14ac:dyDescent="0.3"/>
    <row r="90" spans="1:15" s="2" customFormat="1" x14ac:dyDescent="0.3"/>
    <row r="91" spans="1:15" s="2" customFormat="1" x14ac:dyDescent="0.3"/>
    <row r="92" spans="1:15" s="2" customFormat="1" x14ac:dyDescent="0.3"/>
    <row r="93" spans="1:15" s="2" customFormat="1" x14ac:dyDescent="0.3"/>
    <row r="94" spans="1:15" s="2" customFormat="1" x14ac:dyDescent="0.3"/>
    <row r="95" spans="1:15" s="2" customFormat="1" x14ac:dyDescent="0.3"/>
    <row r="96" spans="1:15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  <row r="9957" s="2" customFormat="1" x14ac:dyDescent="0.3"/>
    <row r="9958" s="2" customFormat="1" x14ac:dyDescent="0.3"/>
    <row r="9959" s="2" customFormat="1" x14ac:dyDescent="0.3"/>
    <row r="9960" s="2" customFormat="1" x14ac:dyDescent="0.3"/>
    <row r="9961" s="2" customFormat="1" x14ac:dyDescent="0.3"/>
    <row r="9962" s="2" customFormat="1" x14ac:dyDescent="0.3"/>
    <row r="9963" s="2" customFormat="1" x14ac:dyDescent="0.3"/>
    <row r="9964" s="2" customFormat="1" x14ac:dyDescent="0.3"/>
    <row r="9965" s="2" customFormat="1" x14ac:dyDescent="0.3"/>
    <row r="9966" s="2" customFormat="1" x14ac:dyDescent="0.3"/>
    <row r="9967" s="2" customFormat="1" x14ac:dyDescent="0.3"/>
    <row r="9968" s="2" customFormat="1" x14ac:dyDescent="0.3"/>
    <row r="9969" s="2" customFormat="1" x14ac:dyDescent="0.3"/>
    <row r="9970" s="2" customFormat="1" x14ac:dyDescent="0.3"/>
    <row r="9971" s="2" customFormat="1" x14ac:dyDescent="0.3"/>
    <row r="9972" s="2" customFormat="1" x14ac:dyDescent="0.3"/>
    <row r="9973" s="2" customFormat="1" x14ac:dyDescent="0.3"/>
    <row r="9974" s="2" customFormat="1" x14ac:dyDescent="0.3"/>
    <row r="9975" s="2" customFormat="1" x14ac:dyDescent="0.3"/>
    <row r="9976" s="2" customFormat="1" x14ac:dyDescent="0.3"/>
    <row r="9977" s="2" customFormat="1" x14ac:dyDescent="0.3"/>
    <row r="9978" s="2" customFormat="1" x14ac:dyDescent="0.3"/>
    <row r="9979" s="2" customFormat="1" x14ac:dyDescent="0.3"/>
    <row r="9980" s="2" customFormat="1" x14ac:dyDescent="0.3"/>
    <row r="9981" s="2" customFormat="1" x14ac:dyDescent="0.3"/>
    <row r="9982" s="2" customFormat="1" x14ac:dyDescent="0.3"/>
    <row r="9983" s="2" customFormat="1" x14ac:dyDescent="0.3"/>
    <row r="9984" s="2" customFormat="1" x14ac:dyDescent="0.3"/>
    <row r="9985" s="2" customFormat="1" x14ac:dyDescent="0.3"/>
    <row r="9986" s="2" customFormat="1" x14ac:dyDescent="0.3"/>
    <row r="9987" s="2" customFormat="1" x14ac:dyDescent="0.3"/>
    <row r="9988" s="2" customFormat="1" x14ac:dyDescent="0.3"/>
    <row r="9989" s="2" customFormat="1" x14ac:dyDescent="0.3"/>
    <row r="9990" s="2" customFormat="1" x14ac:dyDescent="0.3"/>
    <row r="9991" s="2" customFormat="1" x14ac:dyDescent="0.3"/>
    <row r="9992" s="2" customFormat="1" x14ac:dyDescent="0.3"/>
    <row r="9993" s="2" customFormat="1" x14ac:dyDescent="0.3"/>
    <row r="9994" s="2" customFormat="1" x14ac:dyDescent="0.3"/>
    <row r="9995" s="2" customFormat="1" x14ac:dyDescent="0.3"/>
    <row r="9996" s="2" customFormat="1" x14ac:dyDescent="0.3"/>
    <row r="9997" s="2" customFormat="1" x14ac:dyDescent="0.3"/>
    <row r="9998" s="2" customFormat="1" x14ac:dyDescent="0.3"/>
    <row r="9999" s="2" customFormat="1" x14ac:dyDescent="0.3"/>
    <row r="10000" s="2" customFormat="1" x14ac:dyDescent="0.3"/>
    <row r="10001" s="2" customFormat="1" x14ac:dyDescent="0.3"/>
    <row r="10002" s="2" customFormat="1" x14ac:dyDescent="0.3"/>
    <row r="10003" s="2" customFormat="1" x14ac:dyDescent="0.3"/>
  </sheetData>
  <mergeCells count="16">
    <mergeCell ref="H1:M1"/>
    <mergeCell ref="N1:O1"/>
    <mergeCell ref="J4:J5"/>
    <mergeCell ref="K4:K5"/>
    <mergeCell ref="L4:L5"/>
    <mergeCell ref="M4:M5"/>
    <mergeCell ref="O4:O5"/>
    <mergeCell ref="H4:H5"/>
    <mergeCell ref="I4:I5"/>
    <mergeCell ref="B1:G1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9988"/>
  <sheetViews>
    <sheetView tabSelected="1" view="pageBreakPreview" zoomScaleNormal="75" zoomScaleSheetLayoutView="100" workbookViewId="0">
      <pane xSplit="1" ySplit="5" topLeftCell="B48" activePane="bottomRight" state="frozen"/>
      <selection activeCell="A85" sqref="A85"/>
      <selection pane="topRight" activeCell="A85" sqref="A85"/>
      <selection pane="bottomLeft" activeCell="A85" sqref="A85"/>
      <selection pane="bottomRight" activeCell="G57" sqref="G57"/>
    </sheetView>
  </sheetViews>
  <sheetFormatPr defaultColWidth="9.109375" defaultRowHeight="15.6" x14ac:dyDescent="0.3"/>
  <cols>
    <col min="1" max="1" width="46.5546875" style="13" customWidth="1"/>
    <col min="2" max="5" width="13.5546875" style="13" customWidth="1"/>
    <col min="6" max="9" width="15" style="13" bestFit="1" customWidth="1"/>
    <col min="10" max="10" width="14.33203125" style="13" bestFit="1" customWidth="1"/>
    <col min="11" max="12" width="13.5546875" style="13" customWidth="1"/>
    <col min="13" max="13" width="15.109375" style="13" bestFit="1" customWidth="1"/>
    <col min="14" max="15" width="13.44140625" style="13" bestFit="1" customWidth="1"/>
    <col min="16" max="16" width="12" style="13" bestFit="1" customWidth="1"/>
    <col min="17" max="16384" width="9.109375" style="13"/>
  </cols>
  <sheetData>
    <row r="1" spans="1:16" s="1" customFormat="1" ht="15.75" customHeight="1" x14ac:dyDescent="0.3">
      <c r="B1" s="114" t="s">
        <v>216</v>
      </c>
      <c r="C1" s="115"/>
      <c r="D1" s="115"/>
      <c r="E1" s="115"/>
      <c r="F1" s="115"/>
      <c r="G1" s="115"/>
      <c r="H1" s="115"/>
      <c r="I1" s="116"/>
      <c r="J1" s="110"/>
      <c r="K1" s="110"/>
      <c r="L1" s="110"/>
      <c r="M1" s="110"/>
    </row>
    <row r="2" spans="1:16" s="2" customFormat="1" x14ac:dyDescent="0.3">
      <c r="C2" s="16"/>
      <c r="D2" s="16"/>
    </row>
    <row r="3" spans="1:16" s="2" customFormat="1" x14ac:dyDescent="0.3">
      <c r="C3" s="16"/>
      <c r="H3" s="16"/>
    </row>
    <row r="4" spans="1:16" s="3" customFormat="1" ht="15.75" customHeight="1" x14ac:dyDescent="0.3">
      <c r="A4" s="2"/>
      <c r="B4" s="109">
        <v>44927</v>
      </c>
      <c r="C4" s="109">
        <v>44958</v>
      </c>
      <c r="D4" s="109">
        <v>44986</v>
      </c>
      <c r="E4" s="109">
        <v>45017</v>
      </c>
      <c r="F4" s="109">
        <v>45047</v>
      </c>
      <c r="G4" s="109">
        <v>45078</v>
      </c>
      <c r="H4" s="109">
        <v>45108</v>
      </c>
      <c r="I4" s="109">
        <v>45139</v>
      </c>
      <c r="J4" s="109">
        <v>45170</v>
      </c>
      <c r="K4" s="109">
        <v>45200</v>
      </c>
      <c r="L4" s="109">
        <v>45231</v>
      </c>
      <c r="M4" s="109">
        <v>45261</v>
      </c>
    </row>
    <row r="5" spans="1:16" s="3" customFormat="1" x14ac:dyDescent="0.3">
      <c r="A5" s="4" t="s">
        <v>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6" s="12" customFormat="1" x14ac:dyDescent="0.3">
      <c r="A6" s="9" t="s">
        <v>2</v>
      </c>
      <c r="B6" s="14">
        <v>184324.8436943079</v>
      </c>
      <c r="C6" s="14">
        <v>194648.42186430789</v>
      </c>
      <c r="D6" s="14">
        <v>174971.64331334498</v>
      </c>
      <c r="E6" s="32">
        <v>191446.42869169154</v>
      </c>
      <c r="F6" s="101"/>
      <c r="G6" s="25"/>
      <c r="H6" s="32"/>
      <c r="I6" s="81"/>
      <c r="J6" s="46"/>
      <c r="K6" s="46"/>
      <c r="L6" s="10"/>
      <c r="M6" s="46"/>
      <c r="N6" s="105"/>
      <c r="O6" s="44"/>
      <c r="P6" s="44"/>
    </row>
    <row r="7" spans="1:16" s="12" customFormat="1" x14ac:dyDescent="0.3">
      <c r="A7" s="9" t="s">
        <v>3</v>
      </c>
      <c r="B7" s="14">
        <v>172090.6074843079</v>
      </c>
      <c r="C7" s="14">
        <v>182413.18565430789</v>
      </c>
      <c r="D7" s="14">
        <v>163843.49913334497</v>
      </c>
      <c r="E7" s="32">
        <v>166429.46644169153</v>
      </c>
      <c r="F7" s="81"/>
      <c r="G7" s="81"/>
      <c r="H7" s="32"/>
      <c r="I7" s="81"/>
      <c r="J7" s="46"/>
      <c r="K7" s="46"/>
      <c r="L7" s="10"/>
      <c r="M7" s="46"/>
    </row>
    <row r="8" spans="1:16" s="8" customFormat="1" x14ac:dyDescent="0.3">
      <c r="A8" s="5" t="s">
        <v>4</v>
      </c>
      <c r="B8" s="15">
        <v>172090.6074843079</v>
      </c>
      <c r="C8" s="15">
        <v>182413.18565430789</v>
      </c>
      <c r="D8" s="15">
        <v>163843.49913334497</v>
      </c>
      <c r="E8" s="33">
        <v>111869.67033490002</v>
      </c>
      <c r="F8" s="82"/>
      <c r="G8" s="82"/>
      <c r="H8" s="33"/>
      <c r="I8" s="82"/>
      <c r="J8" s="31"/>
      <c r="K8" s="31"/>
      <c r="L8" s="6"/>
      <c r="M8" s="31"/>
    </row>
    <row r="9" spans="1:16" s="8" customFormat="1" x14ac:dyDescent="0.3">
      <c r="A9" s="5" t="s">
        <v>5</v>
      </c>
      <c r="B9" s="15">
        <v>0</v>
      </c>
      <c r="C9" s="15">
        <v>0</v>
      </c>
      <c r="D9" s="15">
        <v>0</v>
      </c>
      <c r="E9" s="33">
        <v>0</v>
      </c>
      <c r="F9" s="82"/>
      <c r="G9" s="82"/>
      <c r="H9" s="33"/>
      <c r="I9" s="82"/>
      <c r="J9" s="31"/>
      <c r="K9" s="31"/>
      <c r="L9" s="6"/>
      <c r="M9" s="31"/>
    </row>
    <row r="10" spans="1:16" s="8" customFormat="1" x14ac:dyDescent="0.3">
      <c r="A10" s="5" t="s">
        <v>6</v>
      </c>
      <c r="B10" s="15">
        <v>12234.236210000001</v>
      </c>
      <c r="C10" s="15">
        <v>12235.236210000001</v>
      </c>
      <c r="D10" s="15">
        <v>11128.144180000001</v>
      </c>
      <c r="E10" s="33">
        <v>25016.962249999997</v>
      </c>
      <c r="F10" s="82"/>
      <c r="G10" s="82"/>
      <c r="H10" s="33"/>
      <c r="I10" s="82"/>
      <c r="J10" s="31"/>
      <c r="K10" s="31"/>
      <c r="L10" s="6"/>
      <c r="M10" s="31"/>
    </row>
    <row r="11" spans="1:16" s="12" customFormat="1" x14ac:dyDescent="0.3">
      <c r="A11" s="9" t="s">
        <v>7</v>
      </c>
      <c r="B11" s="14">
        <v>1760403.6353508611</v>
      </c>
      <c r="C11" s="14">
        <v>1842150.8821268049</v>
      </c>
      <c r="D11" s="14">
        <v>2204244.9076168705</v>
      </c>
      <c r="E11" s="32">
        <v>1915653.8502867038</v>
      </c>
      <c r="F11" s="101"/>
      <c r="G11" s="25"/>
      <c r="H11" s="32"/>
      <c r="I11" s="81"/>
      <c r="J11" s="46"/>
      <c r="K11" s="46"/>
      <c r="L11" s="10"/>
      <c r="M11" s="46"/>
      <c r="N11" s="105"/>
      <c r="O11" s="44"/>
      <c r="P11" s="44"/>
    </row>
    <row r="12" spans="1:16" s="8" customFormat="1" x14ac:dyDescent="0.3">
      <c r="A12" s="5" t="s">
        <v>8</v>
      </c>
      <c r="B12" s="15">
        <v>1690007.3945808609</v>
      </c>
      <c r="C12" s="15">
        <v>1771754.6413568044</v>
      </c>
      <c r="D12" s="15">
        <v>2142506.5165168704</v>
      </c>
      <c r="E12" s="33">
        <v>1853915.4591867034</v>
      </c>
      <c r="F12" s="82"/>
      <c r="G12" s="82"/>
      <c r="H12" s="33"/>
      <c r="I12" s="82"/>
      <c r="J12" s="31"/>
      <c r="K12" s="31"/>
      <c r="L12" s="6"/>
      <c r="M12" s="31"/>
    </row>
    <row r="13" spans="1:16" s="8" customFormat="1" x14ac:dyDescent="0.3">
      <c r="A13" s="5" t="s">
        <v>9</v>
      </c>
      <c r="B13" s="15">
        <v>70396.240770000208</v>
      </c>
      <c r="C13" s="15">
        <v>70396.240770000208</v>
      </c>
      <c r="D13" s="15">
        <v>61909.741100000203</v>
      </c>
      <c r="E13" s="33">
        <v>61909.741100000203</v>
      </c>
      <c r="F13" s="82"/>
      <c r="G13" s="82"/>
      <c r="H13" s="33"/>
      <c r="I13" s="82"/>
      <c r="J13" s="31"/>
      <c r="K13" s="31"/>
      <c r="L13" s="6"/>
      <c r="M13" s="31"/>
    </row>
    <row r="14" spans="1:16" s="8" customFormat="1" x14ac:dyDescent="0.3">
      <c r="A14" s="5" t="s">
        <v>10</v>
      </c>
      <c r="B14" s="15">
        <v>0</v>
      </c>
      <c r="C14" s="15">
        <v>0</v>
      </c>
      <c r="D14" s="15">
        <v>-171.35</v>
      </c>
      <c r="E14" s="33">
        <v>-171.35</v>
      </c>
      <c r="F14" s="82"/>
      <c r="G14" s="82"/>
      <c r="H14" s="33"/>
      <c r="I14" s="82"/>
      <c r="J14" s="31"/>
      <c r="K14" s="31"/>
      <c r="L14" s="6"/>
      <c r="M14" s="31"/>
    </row>
    <row r="15" spans="1:16" s="8" customFormat="1" x14ac:dyDescent="0.3">
      <c r="A15" s="9" t="s">
        <v>11</v>
      </c>
      <c r="B15" s="14">
        <v>2</v>
      </c>
      <c r="C15" s="14">
        <v>2</v>
      </c>
      <c r="D15" s="14">
        <v>2</v>
      </c>
      <c r="E15" s="32">
        <v>2</v>
      </c>
      <c r="F15" s="81"/>
      <c r="G15" s="81"/>
      <c r="H15" s="32"/>
      <c r="I15" s="81"/>
      <c r="J15" s="46"/>
      <c r="K15" s="31"/>
      <c r="L15" s="6"/>
      <c r="M15" s="31"/>
    </row>
    <row r="16" spans="1:16" s="8" customFormat="1" x14ac:dyDescent="0.3">
      <c r="A16" s="5" t="s">
        <v>12</v>
      </c>
      <c r="B16" s="15">
        <v>0</v>
      </c>
      <c r="C16" s="15">
        <v>0</v>
      </c>
      <c r="D16" s="15">
        <v>0</v>
      </c>
      <c r="E16" s="33">
        <v>0</v>
      </c>
      <c r="F16" s="82"/>
      <c r="G16" s="82"/>
      <c r="H16" s="33"/>
      <c r="I16" s="82"/>
      <c r="J16" s="31"/>
      <c r="K16" s="31"/>
      <c r="L16" s="6"/>
      <c r="M16" s="31"/>
    </row>
    <row r="17" spans="1:16" s="8" customFormat="1" x14ac:dyDescent="0.3">
      <c r="A17" s="5" t="s">
        <v>13</v>
      </c>
      <c r="B17" s="15">
        <v>2</v>
      </c>
      <c r="C17" s="15">
        <v>2</v>
      </c>
      <c r="D17" s="15">
        <v>2</v>
      </c>
      <c r="E17" s="33">
        <v>2</v>
      </c>
      <c r="F17" s="82"/>
      <c r="G17" s="82"/>
      <c r="H17" s="33"/>
      <c r="I17" s="82"/>
      <c r="J17" s="31"/>
      <c r="K17" s="31"/>
      <c r="L17" s="6"/>
      <c r="M17" s="31"/>
    </row>
    <row r="18" spans="1:16" s="12" customFormat="1" x14ac:dyDescent="0.3">
      <c r="A18" s="9" t="s">
        <v>14</v>
      </c>
      <c r="B18" s="14">
        <v>1600620.76348</v>
      </c>
      <c r="C18" s="14">
        <v>1580633.6705100001</v>
      </c>
      <c r="D18" s="14">
        <v>1699042.9079</v>
      </c>
      <c r="E18" s="32">
        <v>1632046.2247099997</v>
      </c>
      <c r="F18" s="101"/>
      <c r="G18" s="25"/>
      <c r="H18" s="32"/>
      <c r="I18" s="81"/>
      <c r="J18" s="46"/>
      <c r="K18" s="46"/>
      <c r="L18" s="10"/>
      <c r="M18" s="46"/>
      <c r="N18" s="105"/>
      <c r="O18" s="44"/>
      <c r="P18" s="44"/>
    </row>
    <row r="19" spans="1:16" s="8" customFormat="1" x14ac:dyDescent="0.3">
      <c r="A19" s="5" t="s">
        <v>15</v>
      </c>
      <c r="B19" s="15">
        <v>1409875.9905699999</v>
      </c>
      <c r="C19" s="15">
        <v>1389888.8976</v>
      </c>
      <c r="D19" s="15">
        <v>1481906.79369</v>
      </c>
      <c r="E19" s="33">
        <v>1496857.3970899999</v>
      </c>
      <c r="F19" s="82"/>
      <c r="G19" s="82"/>
      <c r="H19" s="33"/>
      <c r="I19" s="82"/>
      <c r="J19" s="31"/>
      <c r="K19" s="31"/>
      <c r="L19" s="6"/>
      <c r="M19" s="31"/>
    </row>
    <row r="20" spans="1:16" s="8" customFormat="1" x14ac:dyDescent="0.3">
      <c r="A20" s="5" t="s">
        <v>16</v>
      </c>
      <c r="B20" s="15">
        <v>748204.63681000005</v>
      </c>
      <c r="C20" s="15">
        <v>721670.35384</v>
      </c>
      <c r="D20" s="15">
        <v>813688.21895000001</v>
      </c>
      <c r="E20" s="33">
        <v>821271.26619999995</v>
      </c>
      <c r="F20" s="82"/>
      <c r="G20" s="82"/>
      <c r="H20" s="33"/>
      <c r="I20" s="82"/>
      <c r="J20" s="31"/>
      <c r="K20" s="31"/>
      <c r="L20" s="6"/>
      <c r="M20" s="31"/>
    </row>
    <row r="21" spans="1:16" s="8" customFormat="1" x14ac:dyDescent="0.3">
      <c r="A21" s="5" t="s">
        <v>17</v>
      </c>
      <c r="B21" s="15">
        <v>661671.35375999997</v>
      </c>
      <c r="C21" s="15">
        <v>668218.54375999991</v>
      </c>
      <c r="D21" s="15">
        <v>668218.57473999995</v>
      </c>
      <c r="E21" s="33">
        <v>675586.13088999991</v>
      </c>
      <c r="F21" s="82"/>
      <c r="G21" s="82"/>
      <c r="H21" s="33"/>
      <c r="I21" s="82"/>
      <c r="J21" s="31"/>
      <c r="K21" s="31"/>
      <c r="L21" s="6"/>
      <c r="M21" s="31"/>
    </row>
    <row r="22" spans="1:16" s="8" customFormat="1" x14ac:dyDescent="0.3">
      <c r="A22" s="5" t="s">
        <v>18</v>
      </c>
      <c r="B22" s="15">
        <v>0</v>
      </c>
      <c r="C22" s="15">
        <v>0</v>
      </c>
      <c r="D22" s="15">
        <v>0</v>
      </c>
      <c r="E22" s="33">
        <v>0</v>
      </c>
      <c r="F22" s="82"/>
      <c r="G22" s="82"/>
      <c r="H22" s="33"/>
      <c r="I22" s="82"/>
      <c r="J22" s="31"/>
      <c r="K22" s="31"/>
      <c r="L22" s="6"/>
      <c r="M22" s="31"/>
    </row>
    <row r="23" spans="1:16" s="8" customFormat="1" x14ac:dyDescent="0.3">
      <c r="A23" s="5" t="s">
        <v>19</v>
      </c>
      <c r="B23" s="15">
        <v>190744.77291</v>
      </c>
      <c r="C23" s="15">
        <v>190744.77291</v>
      </c>
      <c r="D23" s="15">
        <v>217136.11421</v>
      </c>
      <c r="E23" s="33">
        <v>135188.82762</v>
      </c>
      <c r="F23" s="82"/>
      <c r="G23" s="82"/>
      <c r="H23" s="33"/>
      <c r="I23" s="82"/>
      <c r="J23" s="31"/>
      <c r="K23" s="31"/>
      <c r="L23" s="6"/>
      <c r="M23" s="31"/>
    </row>
    <row r="24" spans="1:16" s="12" customFormat="1" x14ac:dyDescent="0.3">
      <c r="A24" s="9" t="s">
        <v>20</v>
      </c>
      <c r="B24" s="14">
        <v>10284392.409002997</v>
      </c>
      <c r="C24" s="14">
        <v>10532604.466536019</v>
      </c>
      <c r="D24" s="14">
        <v>10673449.585747125</v>
      </c>
      <c r="E24" s="32">
        <v>10683635.244102769</v>
      </c>
      <c r="F24" s="25"/>
      <c r="G24" s="81"/>
      <c r="H24" s="32"/>
      <c r="I24" s="81"/>
      <c r="J24" s="46"/>
      <c r="K24" s="46"/>
      <c r="L24" s="10"/>
      <c r="M24" s="46"/>
      <c r="N24" s="105"/>
      <c r="O24" s="44"/>
      <c r="P24" s="44"/>
    </row>
    <row r="25" spans="1:16" s="8" customFormat="1" x14ac:dyDescent="0.3">
      <c r="A25" s="5" t="s">
        <v>21</v>
      </c>
      <c r="B25" s="15">
        <v>11823930.975190317</v>
      </c>
      <c r="C25" s="15">
        <v>12110852.892588479</v>
      </c>
      <c r="D25" s="15">
        <v>12359907.786482811</v>
      </c>
      <c r="E25" s="32">
        <v>12326539.252783656</v>
      </c>
      <c r="F25" s="25"/>
      <c r="G25" s="82"/>
      <c r="H25" s="32"/>
      <c r="I25" s="81"/>
      <c r="J25" s="46"/>
      <c r="K25" s="31"/>
      <c r="L25" s="6"/>
      <c r="M25" s="31"/>
      <c r="N25" s="105"/>
      <c r="O25" s="44"/>
      <c r="P25" s="44"/>
    </row>
    <row r="26" spans="1:16" s="8" customFormat="1" x14ac:dyDescent="0.3">
      <c r="A26" s="102" t="s">
        <v>22</v>
      </c>
      <c r="B26" s="15">
        <v>715551.3873099999</v>
      </c>
      <c r="C26" s="15">
        <v>736875.33504999999</v>
      </c>
      <c r="D26" s="15">
        <v>763742.69828000001</v>
      </c>
      <c r="E26" s="33">
        <v>682560.75225000002</v>
      </c>
      <c r="F26" s="82"/>
      <c r="G26" s="82"/>
      <c r="H26" s="33"/>
      <c r="I26" s="82"/>
      <c r="J26" s="31"/>
      <c r="K26" s="31"/>
      <c r="L26" s="6"/>
      <c r="M26" s="31"/>
    </row>
    <row r="27" spans="1:16" s="12" customFormat="1" x14ac:dyDescent="0.3">
      <c r="A27" s="9" t="s">
        <v>23</v>
      </c>
      <c r="B27" s="14">
        <v>11099338.701880317</v>
      </c>
      <c r="C27" s="14">
        <v>11364936.67153848</v>
      </c>
      <c r="D27" s="14">
        <v>11587926.75820281</v>
      </c>
      <c r="E27" s="32">
        <v>11635740.170533653</v>
      </c>
      <c r="F27" s="81"/>
      <c r="G27" s="81"/>
      <c r="H27" s="32"/>
      <c r="I27" s="81"/>
      <c r="J27" s="46"/>
      <c r="K27" s="46"/>
      <c r="L27" s="10"/>
      <c r="M27" s="46"/>
    </row>
    <row r="28" spans="1:16" s="8" customFormat="1" x14ac:dyDescent="0.3">
      <c r="A28" s="5" t="s">
        <v>24</v>
      </c>
      <c r="B28" s="15">
        <v>1539538.56618732</v>
      </c>
      <c r="C28" s="15">
        <v>1578248.4260524663</v>
      </c>
      <c r="D28" s="15">
        <v>1686458.2007356849</v>
      </c>
      <c r="E28" s="33">
        <v>1642904.0086808901</v>
      </c>
      <c r="F28" s="82"/>
      <c r="G28" s="82"/>
      <c r="H28" s="33"/>
      <c r="I28" s="82"/>
      <c r="J28" s="31"/>
      <c r="K28" s="31"/>
      <c r="L28" s="6"/>
      <c r="M28" s="31"/>
    </row>
    <row r="29" spans="1:16" s="8" customFormat="1" x14ac:dyDescent="0.3">
      <c r="A29" s="5" t="s">
        <v>25</v>
      </c>
      <c r="B29" s="15">
        <v>0</v>
      </c>
      <c r="C29" s="15">
        <v>0</v>
      </c>
      <c r="D29" s="15">
        <v>0</v>
      </c>
      <c r="E29" s="33">
        <v>0</v>
      </c>
      <c r="F29" s="82"/>
      <c r="G29" s="82"/>
      <c r="H29" s="33"/>
      <c r="I29" s="82"/>
      <c r="J29" s="31"/>
      <c r="K29" s="31"/>
      <c r="L29" s="6"/>
      <c r="M29" s="31"/>
    </row>
    <row r="30" spans="1:16" s="8" customFormat="1" x14ac:dyDescent="0.3">
      <c r="A30" s="5" t="s">
        <v>26</v>
      </c>
      <c r="B30" s="15">
        <v>0</v>
      </c>
      <c r="C30" s="15">
        <v>0</v>
      </c>
      <c r="D30" s="15">
        <v>0</v>
      </c>
      <c r="E30" s="33">
        <v>0</v>
      </c>
      <c r="F30" s="82"/>
      <c r="G30" s="82"/>
      <c r="H30" s="33"/>
      <c r="I30" s="82"/>
      <c r="J30" s="31"/>
      <c r="K30" s="31"/>
      <c r="L30" s="6"/>
      <c r="M30" s="31"/>
    </row>
    <row r="31" spans="1:16" s="12" customFormat="1" x14ac:dyDescent="0.3">
      <c r="A31" s="9" t="s">
        <v>27</v>
      </c>
      <c r="B31" s="14">
        <v>737522.79559933499</v>
      </c>
      <c r="C31" s="14">
        <v>744859.99647933489</v>
      </c>
      <c r="D31" s="14">
        <v>758791.98584803508</v>
      </c>
      <c r="E31" s="32">
        <v>755133.16689163493</v>
      </c>
      <c r="F31" s="81"/>
      <c r="G31" s="81"/>
      <c r="H31" s="32"/>
      <c r="I31" s="81"/>
      <c r="J31" s="46"/>
      <c r="K31" s="46"/>
      <c r="L31" s="10"/>
      <c r="M31" s="46"/>
      <c r="N31" s="105"/>
      <c r="O31" s="44"/>
      <c r="P31" s="44"/>
    </row>
    <row r="32" spans="1:16" s="12" customFormat="1" x14ac:dyDescent="0.3">
      <c r="A32" s="9" t="s">
        <v>28</v>
      </c>
      <c r="B32" s="14">
        <v>931523.98552181723</v>
      </c>
      <c r="C32" s="14">
        <v>1031703.0667590013</v>
      </c>
      <c r="D32" s="14">
        <v>1080116.39750099</v>
      </c>
      <c r="E32" s="32">
        <v>1102206.8392840468</v>
      </c>
      <c r="F32" s="81"/>
      <c r="G32" s="81"/>
      <c r="H32" s="32"/>
      <c r="I32" s="81"/>
      <c r="J32" s="46"/>
      <c r="K32" s="46"/>
      <c r="L32" s="10"/>
      <c r="M32" s="46"/>
      <c r="N32" s="105"/>
      <c r="O32" s="44"/>
      <c r="P32" s="44"/>
    </row>
    <row r="33" spans="1:15" s="8" customFormat="1" x14ac:dyDescent="0.3">
      <c r="A33" s="5" t="s">
        <v>29</v>
      </c>
      <c r="B33" s="15">
        <v>213025.0827137272</v>
      </c>
      <c r="C33" s="15">
        <v>222523.85506567644</v>
      </c>
      <c r="D33" s="15">
        <v>281717.12917165004</v>
      </c>
      <c r="E33" s="33">
        <v>313172.03538548568</v>
      </c>
      <c r="F33" s="82"/>
      <c r="G33" s="82"/>
      <c r="H33" s="33"/>
      <c r="I33" s="82"/>
      <c r="J33" s="31"/>
      <c r="K33" s="31"/>
      <c r="L33" s="6"/>
      <c r="M33" s="31"/>
    </row>
    <row r="34" spans="1:15" s="8" customFormat="1" x14ac:dyDescent="0.3">
      <c r="A34" s="5" t="s">
        <v>30</v>
      </c>
      <c r="B34" s="15">
        <v>11613.747310000001</v>
      </c>
      <c r="C34" s="15">
        <v>14064.47495</v>
      </c>
      <c r="D34" s="15">
        <v>14952.21586</v>
      </c>
      <c r="E34" s="33">
        <v>8177.1017000000002</v>
      </c>
      <c r="F34" s="82"/>
      <c r="G34" s="82"/>
      <c r="H34" s="33"/>
      <c r="I34" s="82"/>
      <c r="J34" s="31"/>
      <c r="K34" s="31"/>
      <c r="L34" s="6"/>
      <c r="M34" s="31"/>
    </row>
    <row r="35" spans="1:15" s="8" customFormat="1" x14ac:dyDescent="0.3">
      <c r="A35" s="5" t="s">
        <v>31</v>
      </c>
      <c r="B35" s="15">
        <v>74748.735832608159</v>
      </c>
      <c r="C35" s="15">
        <v>73930.831343841128</v>
      </c>
      <c r="D35" s="15">
        <v>100697.67646333012</v>
      </c>
      <c r="E35" s="33">
        <v>97998.043486994255</v>
      </c>
      <c r="F35" s="82"/>
      <c r="G35" s="82"/>
      <c r="H35" s="33"/>
      <c r="I35" s="82"/>
      <c r="J35" s="31"/>
      <c r="K35" s="31"/>
      <c r="L35" s="6"/>
      <c r="M35" s="31"/>
    </row>
    <row r="36" spans="1:15" s="8" customFormat="1" x14ac:dyDescent="0.3">
      <c r="A36" s="5" t="s">
        <v>32</v>
      </c>
      <c r="B36" s="15">
        <v>67558.443923999992</v>
      </c>
      <c r="C36" s="15">
        <v>65934.653164000003</v>
      </c>
      <c r="D36" s="15">
        <v>63582.594091399988</v>
      </c>
      <c r="E36" s="33">
        <v>62851.536501399998</v>
      </c>
      <c r="F36" s="82"/>
      <c r="G36" s="82"/>
      <c r="H36" s="33"/>
      <c r="I36" s="82"/>
      <c r="J36" s="31"/>
      <c r="K36" s="31"/>
      <c r="L36" s="6"/>
      <c r="M36" s="31"/>
    </row>
    <row r="37" spans="1:15" s="8" customFormat="1" x14ac:dyDescent="0.3">
      <c r="A37" s="5" t="s">
        <v>33</v>
      </c>
      <c r="B37" s="15">
        <v>122697.11661999999</v>
      </c>
      <c r="C37" s="15">
        <v>124192.22641999999</v>
      </c>
      <c r="D37" s="15">
        <v>132241.62273999999</v>
      </c>
      <c r="E37" s="33">
        <v>132300.56149999998</v>
      </c>
      <c r="F37" s="82"/>
      <c r="G37" s="82"/>
      <c r="H37" s="33"/>
      <c r="I37" s="82"/>
      <c r="J37" s="31"/>
      <c r="K37" s="31"/>
      <c r="L37" s="6"/>
      <c r="M37" s="31"/>
    </row>
    <row r="38" spans="1:15" s="8" customFormat="1" x14ac:dyDescent="0.3">
      <c r="A38" s="5" t="s">
        <v>171</v>
      </c>
      <c r="B38" s="15">
        <v>14768.132369999999</v>
      </c>
      <c r="C38" s="15">
        <v>14768.132369999999</v>
      </c>
      <c r="D38" s="15">
        <v>14768.132369999999</v>
      </c>
      <c r="E38" s="33">
        <v>14768.132369999999</v>
      </c>
      <c r="F38" s="82"/>
      <c r="G38" s="82"/>
      <c r="H38" s="33"/>
      <c r="I38" s="82"/>
      <c r="J38" s="31"/>
      <c r="K38" s="31"/>
      <c r="L38" s="6"/>
      <c r="M38" s="31"/>
    </row>
    <row r="39" spans="1:15" s="8" customFormat="1" x14ac:dyDescent="0.3">
      <c r="A39" s="5" t="s">
        <v>34</v>
      </c>
      <c r="B39" s="15">
        <v>18.338711997797844</v>
      </c>
      <c r="C39" s="15">
        <v>18.338715999772905</v>
      </c>
      <c r="D39" s="15">
        <v>18.13451189485658</v>
      </c>
      <c r="E39" s="33">
        <v>18.134511896167883</v>
      </c>
      <c r="F39" s="82"/>
      <c r="G39" s="82"/>
      <c r="H39" s="33"/>
      <c r="I39" s="82"/>
      <c r="J39" s="31"/>
      <c r="K39" s="31"/>
      <c r="L39" s="6"/>
      <c r="M39" s="31"/>
    </row>
    <row r="40" spans="1:15" s="8" customFormat="1" x14ac:dyDescent="0.3">
      <c r="A40" s="5" t="s">
        <v>35</v>
      </c>
      <c r="B40" s="15">
        <v>427094.38803948392</v>
      </c>
      <c r="C40" s="15">
        <v>516270.55472948396</v>
      </c>
      <c r="D40" s="15">
        <v>472138.7922927154</v>
      </c>
      <c r="E40" s="33">
        <v>472921.29382827092</v>
      </c>
      <c r="F40" s="82"/>
      <c r="G40" s="82"/>
      <c r="H40" s="33"/>
      <c r="I40" s="82"/>
      <c r="J40" s="31"/>
      <c r="K40" s="31"/>
      <c r="L40" s="6"/>
      <c r="M40" s="31"/>
    </row>
    <row r="41" spans="1:15" s="12" customFormat="1" x14ac:dyDescent="0.3">
      <c r="A41" s="9" t="s">
        <v>36</v>
      </c>
      <c r="B41" s="14">
        <v>15498790.432649322</v>
      </c>
      <c r="C41" s="14">
        <v>15926602.504275469</v>
      </c>
      <c r="D41" s="14">
        <v>16590619.227926366</v>
      </c>
      <c r="E41" s="32">
        <v>16280123.753966846</v>
      </c>
      <c r="F41" s="81"/>
      <c r="G41" s="81"/>
      <c r="H41" s="32"/>
      <c r="I41" s="81"/>
      <c r="J41" s="46"/>
      <c r="K41" s="46"/>
      <c r="L41" s="10"/>
      <c r="M41" s="46"/>
      <c r="N41" s="105"/>
      <c r="O41" s="44"/>
    </row>
    <row r="42" spans="1:15" s="12" customFormat="1" x14ac:dyDescent="0.3">
      <c r="A42" s="9" t="s">
        <v>37</v>
      </c>
      <c r="B42" s="14">
        <v>3900805.694781933</v>
      </c>
      <c r="C42" s="14">
        <v>4236027.7164259963</v>
      </c>
      <c r="D42" s="14">
        <v>4297111.83048</v>
      </c>
      <c r="E42" s="32">
        <v>4306632.2595293764</v>
      </c>
      <c r="F42" s="81"/>
      <c r="G42" s="81"/>
      <c r="H42" s="94"/>
      <c r="I42" s="81"/>
      <c r="J42" s="46"/>
      <c r="K42" s="46"/>
      <c r="L42" s="10"/>
      <c r="M42" s="46"/>
    </row>
    <row r="43" spans="1:15" s="8" customFormat="1" x14ac:dyDescent="0.3">
      <c r="A43" s="5" t="s">
        <v>38</v>
      </c>
      <c r="B43" s="15">
        <v>15441.56884</v>
      </c>
      <c r="C43" s="15">
        <v>17340.521670000002</v>
      </c>
      <c r="D43" s="15">
        <v>19529.734210000002</v>
      </c>
      <c r="E43" s="33">
        <v>19501.792740000001</v>
      </c>
      <c r="F43" s="82"/>
      <c r="G43" s="81"/>
      <c r="H43" s="33"/>
      <c r="I43" s="82"/>
      <c r="J43" s="31"/>
      <c r="K43" s="31"/>
      <c r="L43" s="6"/>
      <c r="M43" s="31"/>
    </row>
    <row r="44" spans="1:15" s="8" customFormat="1" x14ac:dyDescent="0.3">
      <c r="A44" s="5" t="s">
        <v>39</v>
      </c>
      <c r="B44" s="15">
        <v>1491397.48018</v>
      </c>
      <c r="C44" s="15">
        <v>1603702.1467699993</v>
      </c>
      <c r="D44" s="15">
        <v>1608623.80222</v>
      </c>
      <c r="E44" s="33">
        <v>1558279.47814</v>
      </c>
      <c r="F44" s="82"/>
      <c r="G44" s="82"/>
      <c r="H44" s="33"/>
      <c r="I44" s="82"/>
      <c r="J44" s="31"/>
      <c r="K44" s="31"/>
      <c r="L44" s="6"/>
      <c r="M44" s="31"/>
    </row>
    <row r="45" spans="1:15" s="8" customFormat="1" x14ac:dyDescent="0.3">
      <c r="A45" s="5" t="s">
        <v>40</v>
      </c>
      <c r="B45" s="15">
        <v>2391099.6935219327</v>
      </c>
      <c r="C45" s="15">
        <v>2612163.6284659971</v>
      </c>
      <c r="D45" s="15">
        <v>2665071.0331999999</v>
      </c>
      <c r="E45" s="33">
        <v>2725158.336719376</v>
      </c>
      <c r="F45" s="82"/>
      <c r="G45" s="82"/>
      <c r="H45" s="33"/>
      <c r="I45" s="82"/>
      <c r="J45" s="31"/>
      <c r="K45" s="31"/>
      <c r="L45" s="6"/>
      <c r="M45" s="31"/>
    </row>
    <row r="46" spans="1:15" s="8" customFormat="1" x14ac:dyDescent="0.3">
      <c r="A46" s="5" t="s">
        <v>211</v>
      </c>
      <c r="B46" s="15">
        <v>2866.9522400000001</v>
      </c>
      <c r="C46" s="15">
        <v>2821.4195200000199</v>
      </c>
      <c r="D46" s="15">
        <v>3887.36085000002</v>
      </c>
      <c r="E46" s="33">
        <v>3692.65192999998</v>
      </c>
      <c r="F46" s="82"/>
      <c r="G46" s="82"/>
      <c r="H46" s="33"/>
      <c r="I46" s="82"/>
      <c r="J46" s="31"/>
      <c r="K46" s="31"/>
      <c r="L46" s="6"/>
      <c r="M46" s="31"/>
    </row>
    <row r="47" spans="1:15" s="12" customFormat="1" x14ac:dyDescent="0.3">
      <c r="A47" s="9" t="s">
        <v>41</v>
      </c>
      <c r="B47" s="14">
        <v>2431180.3328497042</v>
      </c>
      <c r="C47" s="14">
        <v>2433244.8944935398</v>
      </c>
      <c r="D47" s="14">
        <v>2419023.9601250468</v>
      </c>
      <c r="E47" s="32">
        <v>2419897.7440968268</v>
      </c>
      <c r="F47" s="81"/>
      <c r="G47" s="81"/>
      <c r="H47" s="94"/>
      <c r="I47" s="81"/>
      <c r="J47" s="46"/>
      <c r="K47" s="46"/>
      <c r="L47" s="10"/>
      <c r="M47" s="46"/>
    </row>
    <row r="48" spans="1:15" s="8" customFormat="1" x14ac:dyDescent="0.3">
      <c r="A48" s="5" t="s">
        <v>42</v>
      </c>
      <c r="B48" s="15">
        <v>1134166.5274639039</v>
      </c>
      <c r="C48" s="15">
        <v>1136231.08910774</v>
      </c>
      <c r="D48" s="15">
        <v>1130817.7968292469</v>
      </c>
      <c r="E48" s="33">
        <v>1131691.5808010269</v>
      </c>
      <c r="F48" s="82"/>
      <c r="G48" s="82"/>
      <c r="H48" s="33"/>
      <c r="I48" s="82"/>
      <c r="J48" s="31"/>
      <c r="K48" s="31"/>
      <c r="L48" s="6"/>
      <c r="M48" s="31"/>
    </row>
    <row r="49" spans="1:13" s="8" customFormat="1" x14ac:dyDescent="0.3">
      <c r="A49" s="5" t="s">
        <v>35</v>
      </c>
      <c r="B49" s="15">
        <v>1297013.8053858001</v>
      </c>
      <c r="C49" s="15">
        <v>1297013.8053858001</v>
      </c>
      <c r="D49" s="15">
        <v>1288206.1632958001</v>
      </c>
      <c r="E49" s="33">
        <v>1288206.1632958001</v>
      </c>
      <c r="F49" s="82"/>
      <c r="G49" s="82"/>
      <c r="H49" s="33"/>
      <c r="I49" s="82"/>
      <c r="J49" s="31"/>
      <c r="K49" s="31"/>
      <c r="L49" s="6"/>
      <c r="M49" s="31"/>
    </row>
    <row r="50" spans="1:13" s="12" customFormat="1" x14ac:dyDescent="0.3">
      <c r="A50" s="9" t="s">
        <v>43</v>
      </c>
      <c r="B50" s="14">
        <v>1031994.7125500001</v>
      </c>
      <c r="C50" s="14">
        <v>1016791.80466</v>
      </c>
      <c r="D50" s="14">
        <v>1184893.68243</v>
      </c>
      <c r="E50" s="32">
        <v>1207338.1364099998</v>
      </c>
      <c r="F50" s="81"/>
      <c r="G50" s="81"/>
      <c r="H50" s="94"/>
      <c r="I50" s="81"/>
      <c r="J50" s="46"/>
      <c r="K50" s="46"/>
      <c r="L50" s="10"/>
      <c r="M50" s="46"/>
    </row>
    <row r="51" spans="1:13" s="8" customFormat="1" x14ac:dyDescent="0.3">
      <c r="A51" s="5" t="s">
        <v>8</v>
      </c>
      <c r="B51" s="15">
        <v>681677.85596000007</v>
      </c>
      <c r="C51" s="15">
        <v>673289.94807000016</v>
      </c>
      <c r="D51" s="15">
        <v>809542.45951000019</v>
      </c>
      <c r="E51" s="33">
        <v>833575.98016000015</v>
      </c>
      <c r="F51" s="82"/>
      <c r="G51" s="82"/>
      <c r="H51" s="33"/>
      <c r="I51" s="82"/>
      <c r="J51" s="31"/>
      <c r="K51" s="31"/>
      <c r="L51" s="6"/>
      <c r="M51" s="31"/>
    </row>
    <row r="52" spans="1:13" s="8" customFormat="1" x14ac:dyDescent="0.3">
      <c r="A52" s="5" t="s">
        <v>44</v>
      </c>
      <c r="B52" s="15">
        <v>350316.85658999998</v>
      </c>
      <c r="C52" s="15">
        <v>343501.85658999998</v>
      </c>
      <c r="D52" s="15">
        <v>375351.22292000003</v>
      </c>
      <c r="E52" s="33">
        <v>373762.15625</v>
      </c>
      <c r="F52" s="82"/>
      <c r="G52" s="82"/>
      <c r="H52" s="33"/>
      <c r="I52" s="82"/>
      <c r="J52" s="31"/>
      <c r="K52" s="31"/>
      <c r="L52" s="6"/>
      <c r="M52" s="31"/>
    </row>
    <row r="53" spans="1:13" s="8" customFormat="1" x14ac:dyDescent="0.3">
      <c r="A53" s="5" t="s">
        <v>45</v>
      </c>
      <c r="B53" s="15">
        <v>0</v>
      </c>
      <c r="C53" s="15">
        <v>0</v>
      </c>
      <c r="D53" s="15">
        <v>0</v>
      </c>
      <c r="E53" s="33">
        <v>0</v>
      </c>
      <c r="F53" s="83"/>
      <c r="G53" s="82"/>
      <c r="H53" s="33"/>
      <c r="I53" s="82"/>
      <c r="J53" s="31"/>
      <c r="K53" s="31"/>
      <c r="L53" s="6"/>
      <c r="M53" s="31"/>
    </row>
    <row r="54" spans="1:13" s="12" customFormat="1" x14ac:dyDescent="0.3">
      <c r="A54" s="9" t="s">
        <v>46</v>
      </c>
      <c r="B54" s="14">
        <v>781629.29013500002</v>
      </c>
      <c r="C54" s="14">
        <v>774816.58753833349</v>
      </c>
      <c r="D54" s="14">
        <v>832678.21300450002</v>
      </c>
      <c r="E54" s="32">
        <v>687444.02967449999</v>
      </c>
      <c r="F54" s="81"/>
      <c r="G54" s="25"/>
      <c r="H54" s="94"/>
      <c r="I54" s="81"/>
      <c r="J54" s="46"/>
      <c r="K54" s="46"/>
      <c r="L54" s="10"/>
      <c r="M54" s="46"/>
    </row>
    <row r="55" spans="1:13" s="8" customFormat="1" x14ac:dyDescent="0.3">
      <c r="A55" s="5" t="s">
        <v>47</v>
      </c>
      <c r="B55" s="15">
        <v>598656.20136000006</v>
      </c>
      <c r="C55" s="15">
        <v>603261.04668000003</v>
      </c>
      <c r="D55" s="15">
        <v>628561.83168000006</v>
      </c>
      <c r="E55" s="33">
        <v>485135.94835000002</v>
      </c>
      <c r="F55" s="82"/>
      <c r="G55" s="82"/>
      <c r="H55" s="33"/>
      <c r="I55" s="82"/>
      <c r="J55" s="31"/>
      <c r="K55" s="31"/>
      <c r="L55" s="6"/>
      <c r="M55" s="31"/>
    </row>
    <row r="56" spans="1:13" s="8" customFormat="1" x14ac:dyDescent="0.3">
      <c r="A56" s="5" t="s">
        <v>48</v>
      </c>
      <c r="B56" s="15">
        <v>182973.08877500001</v>
      </c>
      <c r="C56" s="15">
        <v>171555.54085833341</v>
      </c>
      <c r="D56" s="15">
        <v>204116.38132449999</v>
      </c>
      <c r="E56" s="33">
        <v>202308.0813245</v>
      </c>
      <c r="F56" s="83"/>
      <c r="G56" s="82"/>
      <c r="H56" s="33"/>
      <c r="I56" s="82"/>
      <c r="J56" s="31"/>
      <c r="K56" s="31"/>
      <c r="L56" s="6"/>
      <c r="M56" s="31"/>
    </row>
    <row r="57" spans="1:13" s="12" customFormat="1" x14ac:dyDescent="0.3">
      <c r="A57" s="9" t="s">
        <v>25</v>
      </c>
      <c r="B57" s="14">
        <v>0</v>
      </c>
      <c r="C57" s="14">
        <v>0</v>
      </c>
      <c r="D57" s="14">
        <v>0</v>
      </c>
      <c r="E57" s="32">
        <v>0</v>
      </c>
      <c r="F57" s="84"/>
      <c r="G57" s="81"/>
      <c r="H57" s="32"/>
      <c r="I57" s="81"/>
      <c r="J57" s="46"/>
      <c r="K57" s="46"/>
      <c r="L57" s="10"/>
      <c r="M57" s="46"/>
    </row>
    <row r="58" spans="1:13" s="12" customFormat="1" x14ac:dyDescent="0.3">
      <c r="A58" s="9" t="s">
        <v>26</v>
      </c>
      <c r="B58" s="14">
        <v>0</v>
      </c>
      <c r="C58" s="14">
        <v>0</v>
      </c>
      <c r="D58" s="14">
        <v>0</v>
      </c>
      <c r="E58" s="32">
        <v>0</v>
      </c>
      <c r="F58" s="81"/>
      <c r="G58" s="81"/>
      <c r="H58" s="32"/>
      <c r="I58" s="81"/>
      <c r="J58" s="46"/>
      <c r="K58" s="46"/>
      <c r="L58" s="10"/>
      <c r="M58" s="46"/>
    </row>
    <row r="59" spans="1:13" s="12" customFormat="1" x14ac:dyDescent="0.3">
      <c r="A59" s="9" t="s">
        <v>49</v>
      </c>
      <c r="B59" s="14">
        <v>1719224.0132210022</v>
      </c>
      <c r="C59" s="14">
        <v>1822740.4171941869</v>
      </c>
      <c r="D59" s="14">
        <v>1864622.2905692796</v>
      </c>
      <c r="E59" s="32">
        <v>1812809.1233361159</v>
      </c>
      <c r="F59" s="81"/>
      <c r="G59" s="81"/>
      <c r="H59" s="94"/>
      <c r="I59" s="81"/>
      <c r="J59" s="46"/>
      <c r="K59" s="46"/>
      <c r="L59" s="10"/>
      <c r="M59" s="46"/>
    </row>
    <row r="60" spans="1:13" s="8" customFormat="1" x14ac:dyDescent="0.3">
      <c r="A60" s="5" t="s">
        <v>50</v>
      </c>
      <c r="B60" s="15">
        <v>292798.60107268824</v>
      </c>
      <c r="C60" s="15">
        <v>295111.55374645884</v>
      </c>
      <c r="D60" s="15">
        <v>301364.05141704128</v>
      </c>
      <c r="E60" s="33">
        <v>274024.45306897257</v>
      </c>
      <c r="F60" s="82"/>
      <c r="G60" s="82"/>
      <c r="H60" s="33"/>
      <c r="I60" s="82"/>
      <c r="J60" s="31"/>
      <c r="K60" s="31"/>
      <c r="L60" s="6"/>
      <c r="M60" s="31"/>
    </row>
    <row r="61" spans="1:13" s="8" customFormat="1" x14ac:dyDescent="0.3">
      <c r="A61" s="5" t="s">
        <v>30</v>
      </c>
      <c r="B61" s="15">
        <v>8613.9004784885965</v>
      </c>
      <c r="C61" s="15">
        <v>8613.9004784885965</v>
      </c>
      <c r="D61" s="15">
        <v>8613.4570000000003</v>
      </c>
      <c r="E61" s="33">
        <v>6213.9366399999908</v>
      </c>
      <c r="F61" s="82"/>
      <c r="G61" s="82"/>
      <c r="H61" s="33"/>
      <c r="I61" s="82"/>
      <c r="J61" s="31"/>
      <c r="K61" s="31"/>
      <c r="L61" s="6"/>
      <c r="M61" s="31"/>
    </row>
    <row r="62" spans="1:13" s="8" customFormat="1" x14ac:dyDescent="0.3">
      <c r="A62" s="5" t="s">
        <v>33</v>
      </c>
      <c r="B62" s="15">
        <v>115615.56501372252</v>
      </c>
      <c r="C62" s="15">
        <v>147260.92741167874</v>
      </c>
      <c r="D62" s="15">
        <v>212489.60743774971</v>
      </c>
      <c r="E62" s="33">
        <v>200267.43391408795</v>
      </c>
      <c r="F62" s="82"/>
      <c r="G62" s="82"/>
      <c r="H62" s="33"/>
      <c r="I62" s="82"/>
      <c r="J62" s="31"/>
      <c r="K62" s="31"/>
      <c r="L62" s="6"/>
      <c r="M62" s="31"/>
    </row>
    <row r="63" spans="1:13" s="8" customFormat="1" x14ac:dyDescent="0.3">
      <c r="A63" s="5" t="s">
        <v>51</v>
      </c>
      <c r="B63" s="15">
        <v>294624.93634691392</v>
      </c>
      <c r="C63" s="15">
        <v>301420.00940791389</v>
      </c>
      <c r="D63" s="15">
        <v>332359.37780526001</v>
      </c>
      <c r="E63" s="33">
        <v>336469.28851526004</v>
      </c>
      <c r="F63" s="83"/>
      <c r="G63" s="82"/>
      <c r="H63" s="33"/>
      <c r="I63" s="82"/>
      <c r="J63" s="31"/>
      <c r="K63" s="31"/>
      <c r="L63" s="6"/>
      <c r="M63" s="31"/>
    </row>
    <row r="64" spans="1:13" s="8" customFormat="1" x14ac:dyDescent="0.3">
      <c r="A64" s="5" t="s">
        <v>52</v>
      </c>
      <c r="B64" s="15">
        <v>913.49859000000004</v>
      </c>
      <c r="C64" s="15">
        <v>913.49859000000004</v>
      </c>
      <c r="D64" s="15">
        <v>917.02972999999997</v>
      </c>
      <c r="E64" s="33">
        <v>917.02972999999997</v>
      </c>
      <c r="F64" s="83"/>
      <c r="G64" s="82"/>
      <c r="H64" s="33"/>
      <c r="I64" s="82"/>
      <c r="J64" s="31"/>
      <c r="K64" s="31"/>
      <c r="L64" s="6"/>
      <c r="M64" s="31"/>
    </row>
    <row r="65" spans="1:15" s="8" customFormat="1" x14ac:dyDescent="0.3">
      <c r="A65" s="5" t="s">
        <v>53</v>
      </c>
      <c r="B65" s="15">
        <v>0</v>
      </c>
      <c r="C65" s="15">
        <v>0</v>
      </c>
      <c r="D65" s="15">
        <v>0</v>
      </c>
      <c r="E65" s="33">
        <v>0</v>
      </c>
      <c r="F65" s="82"/>
      <c r="G65" s="82"/>
      <c r="H65" s="33"/>
      <c r="I65" s="82"/>
      <c r="J65" s="31"/>
      <c r="K65" s="31"/>
      <c r="L65" s="6"/>
      <c r="M65" s="31"/>
    </row>
    <row r="66" spans="1:15" s="8" customFormat="1" x14ac:dyDescent="0.3">
      <c r="A66" s="5" t="s">
        <v>35</v>
      </c>
      <c r="B66" s="15">
        <v>1006657.511719188</v>
      </c>
      <c r="C66" s="15">
        <v>1069420.5275596471</v>
      </c>
      <c r="D66" s="15">
        <v>1008878.8671792287</v>
      </c>
      <c r="E66" s="33">
        <v>994916.98146779474</v>
      </c>
      <c r="F66" s="82"/>
      <c r="G66" s="82"/>
      <c r="H66" s="33"/>
      <c r="I66" s="82"/>
      <c r="J66" s="31"/>
      <c r="K66" s="31"/>
      <c r="L66" s="6"/>
      <c r="M66" s="31"/>
    </row>
    <row r="67" spans="1:15" s="12" customFormat="1" x14ac:dyDescent="0.3">
      <c r="A67" s="9" t="s">
        <v>54</v>
      </c>
      <c r="B67" s="14">
        <v>907238.99318752741</v>
      </c>
      <c r="C67" s="14">
        <v>909855.33811752929</v>
      </c>
      <c r="D67" s="14">
        <v>1064854.0766910096</v>
      </c>
      <c r="E67" s="32">
        <v>1063679.5737009407</v>
      </c>
      <c r="F67" s="81"/>
      <c r="G67" s="81"/>
      <c r="H67" s="94"/>
      <c r="I67" s="81"/>
      <c r="J67" s="46"/>
      <c r="K67" s="46"/>
      <c r="L67" s="10"/>
      <c r="M67" s="46"/>
    </row>
    <row r="68" spans="1:15" s="8" customFormat="1" x14ac:dyDescent="0.3">
      <c r="A68" s="5" t="s">
        <v>55</v>
      </c>
      <c r="B68" s="15">
        <v>244939.09735</v>
      </c>
      <c r="C68" s="15">
        <v>244939.09735</v>
      </c>
      <c r="D68" s="15">
        <v>223173.4741157</v>
      </c>
      <c r="E68" s="33">
        <v>223173.4741157</v>
      </c>
      <c r="F68" s="81"/>
      <c r="G68" s="81"/>
      <c r="H68" s="33"/>
      <c r="I68" s="82"/>
      <c r="J68" s="31"/>
      <c r="K68" s="31"/>
      <c r="L68" s="6"/>
      <c r="M68" s="31"/>
    </row>
    <row r="69" spans="1:15" s="8" customFormat="1" x14ac:dyDescent="0.3">
      <c r="A69" s="5" t="s">
        <v>56</v>
      </c>
      <c r="B69" s="15">
        <v>163474.68367999999</v>
      </c>
      <c r="C69" s="15">
        <v>163474.68367999999</v>
      </c>
      <c r="D69" s="15">
        <v>173553.844212</v>
      </c>
      <c r="E69" s="33">
        <v>173553.844212</v>
      </c>
      <c r="F69" s="81"/>
      <c r="G69" s="81"/>
      <c r="H69" s="33"/>
      <c r="I69" s="82"/>
      <c r="J69" s="31"/>
      <c r="K69" s="31"/>
      <c r="L69" s="6"/>
      <c r="M69" s="31"/>
    </row>
    <row r="70" spans="1:15" s="8" customFormat="1" x14ac:dyDescent="0.3">
      <c r="A70" s="5" t="s">
        <v>57</v>
      </c>
      <c r="B70" s="15">
        <v>24866.84</v>
      </c>
      <c r="C70" s="15">
        <v>25847.119999999999</v>
      </c>
      <c r="D70" s="15">
        <v>27537.919999999998</v>
      </c>
      <c r="E70" s="33">
        <v>23253.68</v>
      </c>
      <c r="F70" s="81"/>
      <c r="G70" s="81"/>
      <c r="H70" s="33"/>
      <c r="I70" s="82"/>
      <c r="J70" s="31"/>
      <c r="K70" s="31"/>
      <c r="L70" s="6"/>
      <c r="M70" s="31"/>
    </row>
    <row r="71" spans="1:15" s="8" customFormat="1" x14ac:dyDescent="0.3">
      <c r="A71" s="5" t="s">
        <v>58</v>
      </c>
      <c r="B71" s="15">
        <v>390738.32161752949</v>
      </c>
      <c r="C71" s="15">
        <v>392374.8365475295</v>
      </c>
      <c r="D71" s="15">
        <v>477107.21296000003</v>
      </c>
      <c r="E71" s="33">
        <v>480216.94969012955</v>
      </c>
      <c r="F71" s="81"/>
      <c r="G71" s="81"/>
      <c r="H71" s="33"/>
      <c r="I71" s="82"/>
      <c r="J71" s="31"/>
      <c r="K71" s="31"/>
      <c r="L71" s="6"/>
      <c r="M71" s="31"/>
    </row>
    <row r="72" spans="1:15" s="8" customFormat="1" x14ac:dyDescent="0.3">
      <c r="A72" s="5" t="s">
        <v>35</v>
      </c>
      <c r="B72" s="15">
        <v>83220.05053999777</v>
      </c>
      <c r="C72" s="15">
        <v>83219.600539999796</v>
      </c>
      <c r="D72" s="15">
        <v>163481.62540330971</v>
      </c>
      <c r="E72" s="33">
        <v>163481.6256831112</v>
      </c>
      <c r="F72" s="81"/>
      <c r="G72" s="81"/>
      <c r="H72" s="33"/>
      <c r="I72" s="82"/>
      <c r="J72" s="31"/>
      <c r="K72" s="31"/>
      <c r="L72" s="6"/>
      <c r="M72" s="31"/>
    </row>
    <row r="73" spans="1:15" s="12" customFormat="1" x14ac:dyDescent="0.3">
      <c r="A73" s="9" t="s">
        <v>59</v>
      </c>
      <c r="B73" s="14">
        <v>4726715.9211269431</v>
      </c>
      <c r="C73" s="14">
        <v>4732386.7626998499</v>
      </c>
      <c r="D73" s="14">
        <v>4927435.057282038</v>
      </c>
      <c r="E73" s="32">
        <v>4782322.2253381247</v>
      </c>
      <c r="F73" s="81"/>
      <c r="G73" s="81"/>
      <c r="H73" s="32"/>
      <c r="I73" s="81"/>
      <c r="J73" s="46"/>
      <c r="K73" s="46"/>
      <c r="L73" s="10"/>
      <c r="M73" s="46"/>
    </row>
    <row r="74" spans="1:15" s="8" customFormat="1" x14ac:dyDescent="0.3">
      <c r="A74" s="5" t="s">
        <v>60</v>
      </c>
      <c r="B74" s="15">
        <v>162319.11421000003</v>
      </c>
      <c r="C74" s="15">
        <v>162319.11421000003</v>
      </c>
      <c r="D74" s="15">
        <v>163763.30778000003</v>
      </c>
      <c r="E74" s="33">
        <v>164151.11982000002</v>
      </c>
      <c r="F74" s="82"/>
      <c r="G74" s="82"/>
      <c r="H74" s="33"/>
      <c r="I74" s="82"/>
      <c r="J74" s="31"/>
      <c r="K74" s="31"/>
      <c r="L74" s="6"/>
      <c r="M74" s="31"/>
    </row>
    <row r="75" spans="1:15" s="8" customFormat="1" x14ac:dyDescent="0.3">
      <c r="A75" s="5" t="s">
        <v>61</v>
      </c>
      <c r="B75" s="15">
        <v>2382905.9038333334</v>
      </c>
      <c r="C75" s="15">
        <v>2382905.9038333334</v>
      </c>
      <c r="D75" s="15">
        <v>2382957.1114933332</v>
      </c>
      <c r="E75" s="33">
        <v>2384632.1494933334</v>
      </c>
      <c r="F75" s="82"/>
      <c r="G75" s="82"/>
      <c r="H75" s="33"/>
      <c r="I75" s="82"/>
      <c r="J75" s="31"/>
      <c r="K75" s="31"/>
      <c r="L75" s="6"/>
      <c r="M75" s="31"/>
      <c r="O75" s="45"/>
    </row>
    <row r="76" spans="1:15" s="8" customFormat="1" x14ac:dyDescent="0.3">
      <c r="A76" s="5" t="s">
        <v>62</v>
      </c>
      <c r="B76" s="15">
        <v>406862.66586666671</v>
      </c>
      <c r="C76" s="15">
        <v>406862.66586666671</v>
      </c>
      <c r="D76" s="15">
        <v>406792.59220666671</v>
      </c>
      <c r="E76" s="33">
        <v>406792.59220666671</v>
      </c>
      <c r="F76" s="82"/>
      <c r="G76" s="82"/>
      <c r="H76" s="33"/>
      <c r="I76" s="82"/>
      <c r="J76" s="31"/>
      <c r="K76" s="31"/>
      <c r="L76" s="6"/>
      <c r="M76" s="31"/>
      <c r="O76" s="45"/>
    </row>
    <row r="77" spans="1:15" s="8" customFormat="1" x14ac:dyDescent="0.3">
      <c r="A77" s="5" t="s">
        <v>63</v>
      </c>
      <c r="B77" s="15">
        <v>1308758.7364152337</v>
      </c>
      <c r="C77" s="15">
        <v>1312233.5226026701</v>
      </c>
      <c r="D77" s="15">
        <v>1493677.6770879987</v>
      </c>
      <c r="E77" s="33">
        <v>1489754.9961481055</v>
      </c>
      <c r="F77" s="82"/>
      <c r="G77" s="82"/>
      <c r="H77" s="33"/>
      <c r="I77" s="82"/>
      <c r="J77" s="31"/>
      <c r="K77" s="31"/>
      <c r="L77" s="6"/>
      <c r="M77" s="31"/>
    </row>
    <row r="78" spans="1:15" s="8" customFormat="1" x14ac:dyDescent="0.3">
      <c r="A78" s="5" t="s">
        <v>64</v>
      </c>
      <c r="B78" s="15">
        <v>36148.100569999995</v>
      </c>
      <c r="C78" s="15">
        <v>43705.50045</v>
      </c>
      <c r="D78" s="15">
        <v>43705.50045</v>
      </c>
      <c r="E78" s="33">
        <v>-0.40000000000054597</v>
      </c>
      <c r="F78" s="85"/>
      <c r="G78" s="82"/>
      <c r="H78" s="33"/>
      <c r="I78" s="82"/>
      <c r="J78" s="31"/>
      <c r="K78" s="31"/>
      <c r="L78" s="6"/>
      <c r="M78" s="31"/>
    </row>
    <row r="79" spans="1:15" s="8" customFormat="1" x14ac:dyDescent="0.3">
      <c r="A79" s="5" t="s">
        <v>65</v>
      </c>
      <c r="B79" s="15">
        <v>182163.84460000001</v>
      </c>
      <c r="C79" s="15">
        <v>182163.84460000001</v>
      </c>
      <c r="D79" s="15">
        <v>180588.5226</v>
      </c>
      <c r="E79" s="33">
        <v>162659.5226</v>
      </c>
      <c r="F79" s="82"/>
      <c r="G79" s="82"/>
      <c r="H79" s="33"/>
      <c r="I79" s="82"/>
      <c r="J79" s="31"/>
      <c r="K79" s="31"/>
      <c r="L79" s="6"/>
      <c r="M79" s="31"/>
    </row>
    <row r="80" spans="1:15" s="8" customFormat="1" x14ac:dyDescent="0.3">
      <c r="A80" s="5" t="s">
        <v>66</v>
      </c>
      <c r="B80" s="15">
        <v>247680.55563170603</v>
      </c>
      <c r="C80" s="15">
        <v>242319.21113717603</v>
      </c>
      <c r="D80" s="15">
        <v>256103.34566403797</v>
      </c>
      <c r="E80" s="33">
        <v>174485.24507001598</v>
      </c>
      <c r="F80" s="82"/>
      <c r="G80" s="82"/>
      <c r="H80" s="33"/>
      <c r="I80" s="82"/>
      <c r="J80" s="31"/>
      <c r="K80" s="31"/>
      <c r="L80" s="6"/>
      <c r="M80" s="31"/>
    </row>
    <row r="81" spans="1:15" s="12" customFormat="1" x14ac:dyDescent="0.3">
      <c r="A81" s="9" t="s">
        <v>67</v>
      </c>
      <c r="B81" s="14">
        <v>15498788.957852116</v>
      </c>
      <c r="C81" s="14">
        <v>15925863.521129441</v>
      </c>
      <c r="D81" s="14">
        <v>16590619.110581871</v>
      </c>
      <c r="E81" s="32">
        <v>16280123.092085887</v>
      </c>
      <c r="F81" s="81"/>
      <c r="G81" s="81"/>
      <c r="H81" s="32"/>
      <c r="I81" s="81"/>
      <c r="J81" s="58"/>
      <c r="K81" s="58"/>
      <c r="L81" s="10"/>
      <c r="M81" s="46"/>
      <c r="N81" s="91"/>
    </row>
    <row r="82" spans="1:15" s="12" customFormat="1" x14ac:dyDescent="0.3">
      <c r="A82" s="19"/>
      <c r="B82" s="18"/>
      <c r="C82" s="18"/>
      <c r="D82" s="18"/>
      <c r="E82" s="18"/>
      <c r="F82" s="18"/>
      <c r="G82" s="18"/>
      <c r="H82" s="18"/>
      <c r="I82" s="54"/>
      <c r="J82" s="54"/>
      <c r="K82" s="54"/>
      <c r="L82" s="54"/>
      <c r="M82" s="54"/>
    </row>
    <row r="83" spans="1:15" s="12" customFormat="1" x14ac:dyDescent="0.3">
      <c r="A83" s="19"/>
      <c r="B83" s="18"/>
      <c r="C83" s="18"/>
      <c r="D83" s="76"/>
      <c r="E83" s="92"/>
      <c r="F83" s="77"/>
      <c r="G83" s="75"/>
      <c r="H83" s="18"/>
      <c r="I83" s="78"/>
      <c r="J83" s="76"/>
      <c r="K83" s="76"/>
      <c r="L83" s="76"/>
      <c r="M83" s="92"/>
    </row>
    <row r="84" spans="1:15" s="8" customFormat="1" x14ac:dyDescent="0.3">
      <c r="A84" s="19" t="s">
        <v>209</v>
      </c>
      <c r="B84" s="16"/>
      <c r="C84" s="16"/>
      <c r="D84" s="16"/>
      <c r="E84" s="30"/>
      <c r="F84" s="16"/>
      <c r="G84" s="16"/>
      <c r="H84" s="16"/>
      <c r="I84" s="16"/>
      <c r="J84" s="17"/>
      <c r="K84" s="17"/>
      <c r="L84" s="45"/>
      <c r="M84" s="17"/>
    </row>
    <row r="85" spans="1:15" s="2" customFormat="1" x14ac:dyDescent="0.3">
      <c r="A85" s="2" t="s">
        <v>196</v>
      </c>
      <c r="B85" s="48">
        <v>1593280.5434844706</v>
      </c>
      <c r="C85" s="48">
        <v>1669279.2320074593</v>
      </c>
      <c r="D85" s="48">
        <v>1717124.6503064821</v>
      </c>
      <c r="E85" s="61">
        <v>1657973.1926528532</v>
      </c>
      <c r="F85" s="126"/>
      <c r="G85" s="127"/>
      <c r="H85" s="89"/>
      <c r="I85" s="20"/>
      <c r="J85" s="20"/>
      <c r="K85" s="20"/>
      <c r="L85" s="16"/>
      <c r="M85" s="16"/>
      <c r="N85" s="98"/>
      <c r="O85" s="30"/>
    </row>
    <row r="86" spans="1:15" s="2" customFormat="1" x14ac:dyDescent="0.3">
      <c r="A86" s="2" t="s">
        <v>197</v>
      </c>
      <c r="B86" s="48">
        <f t="shared" ref="B86:I86" si="0">+B28</f>
        <v>1539538.56618732</v>
      </c>
      <c r="C86" s="48">
        <f t="shared" si="0"/>
        <v>1578248.4260524663</v>
      </c>
      <c r="D86" s="48">
        <f t="shared" si="0"/>
        <v>1686458.2007356849</v>
      </c>
      <c r="E86" s="48">
        <f t="shared" si="0"/>
        <v>1642904.0086808901</v>
      </c>
      <c r="F86" s="47">
        <f t="shared" si="0"/>
        <v>0</v>
      </c>
      <c r="G86" s="47">
        <f t="shared" si="0"/>
        <v>0</v>
      </c>
      <c r="H86" s="89">
        <f t="shared" si="0"/>
        <v>0</v>
      </c>
      <c r="I86" s="89">
        <f t="shared" si="0"/>
        <v>0</v>
      </c>
      <c r="J86" s="20">
        <f t="shared" ref="J86:M86" si="1">+J28</f>
        <v>0</v>
      </c>
      <c r="K86" s="20">
        <f>+K28</f>
        <v>0</v>
      </c>
      <c r="L86" s="20">
        <f t="shared" si="1"/>
        <v>0</v>
      </c>
      <c r="M86" s="20">
        <f t="shared" si="1"/>
        <v>0</v>
      </c>
      <c r="N86" s="30"/>
    </row>
    <row r="87" spans="1:15" s="2" customFormat="1" x14ac:dyDescent="0.3">
      <c r="A87" s="2" t="s">
        <v>198</v>
      </c>
      <c r="B87" s="48">
        <f>+B85-B86</f>
        <v>53741.97729715053</v>
      </c>
      <c r="C87" s="48">
        <f>+C85-C86</f>
        <v>91030.805954993004</v>
      </c>
      <c r="D87" s="48">
        <f>+D85-D86</f>
        <v>30666.449570797151</v>
      </c>
      <c r="E87" s="48">
        <f>+E85-E86</f>
        <v>15069.183971963124</v>
      </c>
      <c r="F87" s="48">
        <f t="shared" ref="F87:I87" si="2">+F85-F86</f>
        <v>0</v>
      </c>
      <c r="G87" s="16">
        <f t="shared" si="2"/>
        <v>0</v>
      </c>
      <c r="H87" s="90">
        <f t="shared" si="2"/>
        <v>0</v>
      </c>
      <c r="I87" s="90">
        <f t="shared" si="2"/>
        <v>0</v>
      </c>
      <c r="J87" s="16">
        <f t="shared" ref="J87:M87" si="3">+J85-J86</f>
        <v>0</v>
      </c>
      <c r="K87" s="16">
        <f t="shared" si="3"/>
        <v>0</v>
      </c>
      <c r="L87" s="16">
        <f t="shared" si="3"/>
        <v>0</v>
      </c>
      <c r="M87" s="16">
        <f t="shared" si="3"/>
        <v>0</v>
      </c>
      <c r="O87" s="30"/>
    </row>
    <row r="88" spans="1:15" s="2" customFormat="1" x14ac:dyDescent="0.3">
      <c r="B88" s="60"/>
      <c r="C88" s="48"/>
      <c r="D88" s="48"/>
      <c r="E88" s="60"/>
      <c r="F88" s="60"/>
      <c r="G88" s="30"/>
      <c r="I88" s="80"/>
      <c r="J88" s="30"/>
      <c r="K88" s="28"/>
      <c r="L88" s="30"/>
      <c r="M88" s="30"/>
    </row>
    <row r="89" spans="1:15" s="2" customFormat="1" x14ac:dyDescent="0.3">
      <c r="A89" s="2" t="s">
        <v>199</v>
      </c>
      <c r="B89" s="48">
        <f>+B11+B18+B24</f>
        <v>13645416.807833858</v>
      </c>
      <c r="C89" s="48">
        <f>+C11+C18+C24</f>
        <v>13955389.019172825</v>
      </c>
      <c r="D89" s="48">
        <f>+D11+D18+D24</f>
        <v>14576737.401263995</v>
      </c>
      <c r="E89" s="48">
        <f>+E11+E18+E24</f>
        <v>14231335.319099471</v>
      </c>
      <c r="F89" s="47">
        <f t="shared" ref="F89:I89" si="4">+F11+F18+F24</f>
        <v>0</v>
      </c>
      <c r="G89" s="20">
        <f t="shared" si="4"/>
        <v>0</v>
      </c>
      <c r="H89" s="20">
        <f>+H11+H18+H24</f>
        <v>0</v>
      </c>
      <c r="I89" s="20">
        <f t="shared" si="4"/>
        <v>0</v>
      </c>
      <c r="J89" s="20">
        <f>+J11+J18+J24</f>
        <v>0</v>
      </c>
      <c r="K89" s="28">
        <f>K11+K18+K24</f>
        <v>0</v>
      </c>
      <c r="L89" s="16">
        <f>+L11+L18+L24</f>
        <v>0</v>
      </c>
      <c r="M89" s="16">
        <f>+M11+M18+M24</f>
        <v>0</v>
      </c>
      <c r="N89" s="98"/>
      <c r="O89" s="30"/>
    </row>
    <row r="90" spans="1:15" s="2" customFormat="1" x14ac:dyDescent="0.3">
      <c r="A90" s="2" t="s">
        <v>200</v>
      </c>
      <c r="B90" s="48">
        <f t="shared" ref="B90:M90" si="5">+B11+B18+B33+B35+B38</f>
        <v>3663566.3497471963</v>
      </c>
      <c r="C90" s="48">
        <f>+C11+C18+C33+C35+C38</f>
        <v>3734007.3714163224</v>
      </c>
      <c r="D90" s="48">
        <f t="shared" si="5"/>
        <v>4300470.7535218503</v>
      </c>
      <c r="E90" s="47">
        <f t="shared" si="5"/>
        <v>3973638.286239183</v>
      </c>
      <c r="F90" s="47">
        <f t="shared" si="5"/>
        <v>0</v>
      </c>
      <c r="G90" s="20">
        <f t="shared" si="5"/>
        <v>0</v>
      </c>
      <c r="H90" s="20">
        <f t="shared" si="5"/>
        <v>0</v>
      </c>
      <c r="I90" s="20">
        <f t="shared" si="5"/>
        <v>0</v>
      </c>
      <c r="J90" s="20">
        <f t="shared" si="5"/>
        <v>0</v>
      </c>
      <c r="K90" s="20">
        <f>K11+K18+K33+K35+K38</f>
        <v>0</v>
      </c>
      <c r="L90" s="16">
        <f t="shared" si="5"/>
        <v>0</v>
      </c>
      <c r="M90" s="16">
        <f t="shared" si="5"/>
        <v>0</v>
      </c>
      <c r="N90" s="80"/>
      <c r="O90" s="30"/>
    </row>
    <row r="91" spans="1:15" s="2" customFormat="1" x14ac:dyDescent="0.3">
      <c r="A91" s="2" t="s">
        <v>201</v>
      </c>
      <c r="B91" s="48">
        <f t="shared" ref="B91:M91" si="6">+B42+B50+B59+B54+B68+B72</f>
        <v>7761812.8585779332</v>
      </c>
      <c r="C91" s="48">
        <f>+C42+C50+C59+C54+C68+C72</f>
        <v>8178535.2237085169</v>
      </c>
      <c r="D91" s="48">
        <f t="shared" si="6"/>
        <v>8565961.1160027888</v>
      </c>
      <c r="E91" s="47">
        <f t="shared" si="6"/>
        <v>8400878.6487488039</v>
      </c>
      <c r="F91" s="47">
        <f t="shared" si="6"/>
        <v>0</v>
      </c>
      <c r="G91" s="20">
        <f t="shared" si="6"/>
        <v>0</v>
      </c>
      <c r="H91" s="20">
        <f t="shared" si="6"/>
        <v>0</v>
      </c>
      <c r="I91" s="20">
        <f t="shared" si="6"/>
        <v>0</v>
      </c>
      <c r="J91" s="20">
        <f t="shared" si="6"/>
        <v>0</v>
      </c>
      <c r="K91" s="20">
        <f>+K42+K50+K59+K54+K68+K72</f>
        <v>0</v>
      </c>
      <c r="L91" s="16">
        <f t="shared" si="6"/>
        <v>0</v>
      </c>
      <c r="M91" s="16">
        <f t="shared" si="6"/>
        <v>0</v>
      </c>
      <c r="N91" s="80"/>
      <c r="O91" s="30"/>
    </row>
    <row r="92" spans="1:15" s="2" customFormat="1" x14ac:dyDescent="0.3">
      <c r="A92" s="2" t="s">
        <v>207</v>
      </c>
      <c r="B92" s="48">
        <f>+B41</f>
        <v>15498790.432649322</v>
      </c>
      <c r="C92" s="48">
        <f>AVERAGE(B41:C41)</f>
        <v>15712696.468462396</v>
      </c>
      <c r="D92" s="48">
        <f>AVERAGE(B41:D41)</f>
        <v>16005337.38828372</v>
      </c>
      <c r="E92" s="47">
        <f>AVERAGE(B41:E41)</f>
        <v>16074033.979704501</v>
      </c>
      <c r="F92" s="47">
        <f>AVERAGE(B41:F41)</f>
        <v>16074033.979704501</v>
      </c>
      <c r="G92" s="20">
        <f>AVERAGE(B41:G41)</f>
        <v>16074033.979704501</v>
      </c>
      <c r="H92" s="20">
        <f>AVERAGE(B41:H41)</f>
        <v>16074033.979704501</v>
      </c>
      <c r="I92" s="20">
        <f>AVERAGE(B41:I41)</f>
        <v>16074033.979704501</v>
      </c>
      <c r="J92" s="20">
        <f>AVERAGE(B41:J41)</f>
        <v>16074033.979704501</v>
      </c>
      <c r="K92" s="28">
        <f>AVERAGE(C41:K41)</f>
        <v>16265781.828722894</v>
      </c>
      <c r="L92" s="16">
        <f>AVERAGE(D41:L41)</f>
        <v>16435371.490946606</v>
      </c>
      <c r="M92" s="16">
        <f>AVERAGE(E41:M41)</f>
        <v>16280123.753966846</v>
      </c>
      <c r="O92" s="30"/>
    </row>
    <row r="93" spans="1:15" s="2" customFormat="1" x14ac:dyDescent="0.3">
      <c r="B93" s="49"/>
      <c r="C93" s="49"/>
      <c r="D93" s="48"/>
      <c r="E93" s="50"/>
      <c r="F93" s="50"/>
      <c r="G93" s="20"/>
      <c r="H93" s="20"/>
      <c r="I93" s="20"/>
      <c r="J93" s="30"/>
      <c r="K93" s="28"/>
      <c r="L93" s="16"/>
      <c r="M93" s="16"/>
    </row>
    <row r="94" spans="1:15" s="2" customFormat="1" x14ac:dyDescent="0.3">
      <c r="A94" s="2" t="s">
        <v>202</v>
      </c>
      <c r="D94" s="30"/>
      <c r="E94" s="30"/>
      <c r="F94" s="30"/>
      <c r="G94" s="98"/>
      <c r="H94" s="30"/>
      <c r="I94" s="20"/>
      <c r="J94" s="30"/>
      <c r="K94" s="98"/>
      <c r="L94" s="30"/>
      <c r="M94" s="16"/>
    </row>
    <row r="95" spans="1:15" s="2" customFormat="1" x14ac:dyDescent="0.3">
      <c r="A95" s="2" t="s">
        <v>203</v>
      </c>
      <c r="E95" s="20"/>
      <c r="F95" s="20"/>
      <c r="G95" s="98"/>
      <c r="H95" s="30"/>
      <c r="I95" s="20"/>
      <c r="J95" s="30"/>
      <c r="K95" s="98"/>
      <c r="L95" s="30"/>
      <c r="M95" s="16"/>
    </row>
    <row r="96" spans="1:15" s="2" customFormat="1" x14ac:dyDescent="0.3">
      <c r="A96" s="2" t="s">
        <v>204</v>
      </c>
      <c r="D96" s="30"/>
      <c r="E96" s="20"/>
      <c r="F96" s="20"/>
      <c r="G96" s="30"/>
      <c r="H96" s="20"/>
      <c r="I96" s="20"/>
      <c r="J96" s="20"/>
      <c r="K96" s="28"/>
      <c r="L96" s="16"/>
      <c r="M96" s="16"/>
    </row>
    <row r="97" spans="1:15" s="2" customFormat="1" x14ac:dyDescent="0.3">
      <c r="A97" s="2" t="s">
        <v>205</v>
      </c>
      <c r="B97" s="16">
        <v>196470.12361773659</v>
      </c>
      <c r="C97" s="16">
        <v>-41286.995456972305</v>
      </c>
      <c r="D97" s="16">
        <v>33746.849401560779</v>
      </c>
      <c r="E97" s="16">
        <v>-110598.39617655598</v>
      </c>
      <c r="F97" s="20"/>
      <c r="G97" s="98"/>
      <c r="H97" s="20"/>
      <c r="I97" s="20"/>
      <c r="J97" s="20"/>
      <c r="K97" s="28"/>
      <c r="L97" s="16"/>
      <c r="M97" s="16"/>
    </row>
    <row r="98" spans="1:15" s="2" customFormat="1" x14ac:dyDescent="0.3">
      <c r="A98" s="13" t="s">
        <v>195</v>
      </c>
      <c r="B98" s="16">
        <v>591857.70025773661</v>
      </c>
      <c r="C98" s="16">
        <v>610836.65644168539</v>
      </c>
      <c r="D98" s="16">
        <v>638770.27830955933</v>
      </c>
      <c r="E98" s="20">
        <v>465143.05200634204</v>
      </c>
      <c r="F98" s="20"/>
      <c r="G98" s="98"/>
      <c r="H98" s="20"/>
      <c r="I98" s="20"/>
      <c r="J98" s="20"/>
      <c r="K98" s="28"/>
      <c r="L98" s="16"/>
      <c r="M98" s="16"/>
      <c r="N98" s="98"/>
      <c r="O98" s="79"/>
    </row>
    <row r="99" spans="1:15" s="2" customFormat="1" x14ac:dyDescent="0.3">
      <c r="D99" s="30"/>
      <c r="I99" s="80"/>
      <c r="L99" s="30"/>
      <c r="O99" s="30"/>
    </row>
    <row r="100" spans="1:15" s="2" customFormat="1" x14ac:dyDescent="0.3">
      <c r="G100" s="79"/>
      <c r="I100" s="30"/>
      <c r="K100" s="79"/>
    </row>
    <row r="101" spans="1:15" s="2" customFormat="1" x14ac:dyDescent="0.3">
      <c r="G101" s="39"/>
      <c r="K101" s="30"/>
    </row>
    <row r="102" spans="1:15" s="2" customFormat="1" x14ac:dyDescent="0.3"/>
    <row r="103" spans="1:15" s="2" customFormat="1" x14ac:dyDescent="0.3"/>
    <row r="104" spans="1:15" s="2" customFormat="1" x14ac:dyDescent="0.3"/>
    <row r="105" spans="1:15" s="2" customFormat="1" x14ac:dyDescent="0.3"/>
    <row r="106" spans="1:15" s="2" customFormat="1" x14ac:dyDescent="0.3"/>
    <row r="107" spans="1:15" s="2" customFormat="1" x14ac:dyDescent="0.3"/>
    <row r="108" spans="1:15" s="2" customFormat="1" x14ac:dyDescent="0.3"/>
    <row r="109" spans="1:15" s="2" customFormat="1" x14ac:dyDescent="0.3"/>
    <row r="110" spans="1:15" s="2" customFormat="1" x14ac:dyDescent="0.3"/>
    <row r="111" spans="1:15" s="2" customFormat="1" x14ac:dyDescent="0.3"/>
    <row r="112" spans="1:15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  <row r="9957" s="2" customFormat="1" x14ac:dyDescent="0.3"/>
    <row r="9958" s="2" customFormat="1" x14ac:dyDescent="0.3"/>
    <row r="9959" s="2" customFormat="1" x14ac:dyDescent="0.3"/>
    <row r="9960" s="2" customFormat="1" x14ac:dyDescent="0.3"/>
    <row r="9961" s="2" customFormat="1" x14ac:dyDescent="0.3"/>
    <row r="9962" s="2" customFormat="1" x14ac:dyDescent="0.3"/>
    <row r="9963" s="2" customFormat="1" x14ac:dyDescent="0.3"/>
    <row r="9964" s="2" customFormat="1" x14ac:dyDescent="0.3"/>
    <row r="9965" s="2" customFormat="1" x14ac:dyDescent="0.3"/>
    <row r="9966" s="2" customFormat="1" x14ac:dyDescent="0.3"/>
    <row r="9967" s="2" customFormat="1" x14ac:dyDescent="0.3"/>
    <row r="9968" s="2" customFormat="1" x14ac:dyDescent="0.3"/>
    <row r="9969" s="2" customFormat="1" x14ac:dyDescent="0.3"/>
    <row r="9970" s="2" customFormat="1" x14ac:dyDescent="0.3"/>
    <row r="9971" s="2" customFormat="1" x14ac:dyDescent="0.3"/>
    <row r="9972" s="2" customFormat="1" x14ac:dyDescent="0.3"/>
    <row r="9973" s="2" customFormat="1" x14ac:dyDescent="0.3"/>
    <row r="9974" s="2" customFormat="1" x14ac:dyDescent="0.3"/>
    <row r="9975" s="2" customFormat="1" x14ac:dyDescent="0.3"/>
    <row r="9976" s="2" customFormat="1" x14ac:dyDescent="0.3"/>
    <row r="9977" s="2" customFormat="1" x14ac:dyDescent="0.3"/>
    <row r="9978" s="2" customFormat="1" x14ac:dyDescent="0.3"/>
    <row r="9979" s="2" customFormat="1" x14ac:dyDescent="0.3"/>
    <row r="9980" s="2" customFormat="1" x14ac:dyDescent="0.3"/>
    <row r="9981" s="2" customFormat="1" x14ac:dyDescent="0.3"/>
    <row r="9982" s="2" customFormat="1" x14ac:dyDescent="0.3"/>
    <row r="9983" s="2" customFormat="1" x14ac:dyDescent="0.3"/>
    <row r="9984" s="2" customFormat="1" x14ac:dyDescent="0.3"/>
    <row r="9985" s="2" customFormat="1" x14ac:dyDescent="0.3"/>
    <row r="9986" s="2" customFormat="1" x14ac:dyDescent="0.3"/>
    <row r="9987" s="2" customFormat="1" x14ac:dyDescent="0.3"/>
    <row r="9988" s="2" customFormat="1" x14ac:dyDescent="0.3"/>
  </sheetData>
  <mergeCells count="14">
    <mergeCell ref="G4:G5"/>
    <mergeCell ref="H4:H5"/>
    <mergeCell ref="I4:I5"/>
    <mergeCell ref="J1:M1"/>
    <mergeCell ref="B1:I1"/>
    <mergeCell ref="B4:B5"/>
    <mergeCell ref="C4:C5"/>
    <mergeCell ref="D4:D5"/>
    <mergeCell ref="E4:E5"/>
    <mergeCell ref="F4:F5"/>
    <mergeCell ref="J4:J5"/>
    <mergeCell ref="K4:K5"/>
    <mergeCell ref="L4:L5"/>
    <mergeCell ref="M4:M5"/>
  </mergeCells>
  <pageMargins left="0.25" right="0.25" top="0.75" bottom="0.75" header="0.3" footer="0.3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9989"/>
  <sheetViews>
    <sheetView view="pageBreakPreview" zoomScaleNormal="100" zoomScaleSheetLayoutView="100" workbookViewId="0">
      <pane xSplit="1" ySplit="5" topLeftCell="B6" activePane="bottomRight" state="frozen"/>
      <selection activeCell="A85" sqref="A85"/>
      <selection pane="topRight" activeCell="A85" sqref="A85"/>
      <selection pane="bottomLeft" activeCell="A85" sqref="A85"/>
      <selection pane="bottomRight" activeCell="E11" sqref="E11"/>
    </sheetView>
  </sheetViews>
  <sheetFormatPr defaultColWidth="9.109375" defaultRowHeight="15.6" x14ac:dyDescent="0.3"/>
  <cols>
    <col min="1" max="1" width="50.5546875" style="13" customWidth="1"/>
    <col min="2" max="2" width="13" style="13" bestFit="1" customWidth="1"/>
    <col min="3" max="3" width="12" style="13" customWidth="1"/>
    <col min="4" max="4" width="11.5546875" style="13" customWidth="1"/>
    <col min="5" max="5" width="13" style="13" customWidth="1"/>
    <col min="6" max="6" width="11.33203125" style="13" customWidth="1"/>
    <col min="7" max="8" width="15.109375" style="13" bestFit="1" customWidth="1"/>
    <col min="9" max="9" width="14.44140625" style="13" bestFit="1" customWidth="1"/>
    <col min="10" max="10" width="11.109375" style="13" customWidth="1"/>
    <col min="11" max="11" width="11.5546875" style="13" customWidth="1"/>
    <col min="12" max="12" width="13.5546875" style="13" customWidth="1"/>
    <col min="13" max="13" width="12.33203125" style="13" customWidth="1"/>
    <col min="14" max="14" width="12.21875" style="13" bestFit="1" customWidth="1"/>
    <col min="15" max="15" width="13" style="13" bestFit="1" customWidth="1"/>
    <col min="16" max="16384" width="9.109375" style="13"/>
  </cols>
  <sheetData>
    <row r="1" spans="1:15" s="1" customFormat="1" ht="15.75" customHeight="1" x14ac:dyDescent="0.3">
      <c r="B1" s="117" t="s">
        <v>217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</row>
    <row r="2" spans="1:15" s="2" customFormat="1" x14ac:dyDescent="0.3"/>
    <row r="3" spans="1:15" s="2" customFormat="1" x14ac:dyDescent="0.3"/>
    <row r="4" spans="1:15" s="3" customFormat="1" ht="15.75" customHeight="1" x14ac:dyDescent="0.3">
      <c r="A4" s="2"/>
      <c r="B4" s="109">
        <v>44927</v>
      </c>
      <c r="C4" s="109">
        <v>44958</v>
      </c>
      <c r="D4" s="109">
        <v>44986</v>
      </c>
      <c r="E4" s="109">
        <v>45017</v>
      </c>
      <c r="F4" s="109">
        <v>45047</v>
      </c>
      <c r="G4" s="109">
        <v>45078</v>
      </c>
      <c r="H4" s="109">
        <v>45108</v>
      </c>
      <c r="I4" s="109">
        <v>45139</v>
      </c>
      <c r="J4" s="109">
        <v>45170</v>
      </c>
      <c r="K4" s="109">
        <v>45200</v>
      </c>
      <c r="L4" s="109">
        <v>45231</v>
      </c>
      <c r="M4" s="109">
        <v>45261</v>
      </c>
    </row>
    <row r="5" spans="1:15" s="3" customFormat="1" x14ac:dyDescent="0.3">
      <c r="A5" s="4" t="s">
        <v>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5" s="12" customFormat="1" x14ac:dyDescent="0.3">
      <c r="A6" s="9" t="s">
        <v>132</v>
      </c>
      <c r="B6" s="14">
        <v>2591148.4261433333</v>
      </c>
      <c r="C6" s="14">
        <v>2591148.4261433333</v>
      </c>
      <c r="D6" s="14">
        <v>2591669.5601433339</v>
      </c>
      <c r="E6" s="62">
        <v>2593344.5981433336</v>
      </c>
      <c r="F6" s="14"/>
      <c r="G6" s="14"/>
      <c r="H6" s="14"/>
      <c r="I6" s="14"/>
      <c r="J6" s="10"/>
      <c r="K6" s="10"/>
      <c r="L6" s="10"/>
      <c r="M6" s="10"/>
    </row>
    <row r="7" spans="1:15" s="8" customFormat="1" x14ac:dyDescent="0.3">
      <c r="A7" s="5" t="s">
        <v>133</v>
      </c>
      <c r="B7" s="15">
        <v>85776.09921</v>
      </c>
      <c r="C7" s="15">
        <v>85776.09921</v>
      </c>
      <c r="D7" s="15">
        <v>85776.09921</v>
      </c>
      <c r="E7" s="63">
        <v>86164.172210000004</v>
      </c>
      <c r="F7" s="15"/>
      <c r="G7" s="15"/>
      <c r="H7" s="15"/>
      <c r="I7" s="15"/>
      <c r="J7" s="6"/>
      <c r="K7" s="6"/>
      <c r="L7" s="6"/>
      <c r="M7" s="6"/>
    </row>
    <row r="8" spans="1:15" s="8" customFormat="1" x14ac:dyDescent="0.3">
      <c r="A8" s="5" t="s">
        <v>210</v>
      </c>
      <c r="B8" s="15">
        <v>100112.89005</v>
      </c>
      <c r="C8" s="15">
        <v>100112.89005</v>
      </c>
      <c r="D8" s="15">
        <v>100113.15101</v>
      </c>
      <c r="E8" s="63">
        <v>100112.89005</v>
      </c>
      <c r="F8" s="15"/>
      <c r="G8" s="15"/>
      <c r="H8" s="15"/>
      <c r="I8" s="15"/>
      <c r="J8" s="6"/>
      <c r="K8" s="6"/>
      <c r="L8" s="6"/>
      <c r="M8" s="6"/>
    </row>
    <row r="9" spans="1:15" s="8" customFormat="1" x14ac:dyDescent="0.3">
      <c r="A9" s="5" t="s">
        <v>134</v>
      </c>
      <c r="B9" s="15">
        <v>501729.07268666674</v>
      </c>
      <c r="C9" s="15">
        <v>501729.07268666674</v>
      </c>
      <c r="D9" s="15">
        <v>517650.00905666675</v>
      </c>
      <c r="E9" s="63">
        <v>501467.80905666668</v>
      </c>
      <c r="F9" s="15"/>
      <c r="G9" s="15"/>
      <c r="H9" s="15"/>
      <c r="I9" s="15"/>
      <c r="J9" s="6"/>
      <c r="K9" s="6"/>
      <c r="L9" s="6"/>
      <c r="M9" s="6"/>
    </row>
    <row r="10" spans="1:15" s="12" customFormat="1" x14ac:dyDescent="0.3">
      <c r="A10" s="9" t="s">
        <v>135</v>
      </c>
      <c r="B10" s="14">
        <v>1309118.3382277407</v>
      </c>
      <c r="C10" s="14">
        <v>1312593.1244151781</v>
      </c>
      <c r="D10" s="14">
        <v>1476849.3477765061</v>
      </c>
      <c r="E10" s="62">
        <v>1489108.8668366126</v>
      </c>
      <c r="F10" s="101"/>
      <c r="G10" s="101"/>
      <c r="H10" s="15"/>
      <c r="I10" s="15"/>
      <c r="J10" s="10"/>
      <c r="K10" s="10"/>
      <c r="L10" s="10"/>
      <c r="M10" s="10"/>
      <c r="N10" s="76"/>
      <c r="O10" s="44"/>
    </row>
    <row r="11" spans="1:15" s="8" customFormat="1" x14ac:dyDescent="0.3">
      <c r="A11" s="5" t="s">
        <v>136</v>
      </c>
      <c r="B11" s="15">
        <v>-43093.807978293989</v>
      </c>
      <c r="C11" s="15">
        <v>-37788.752592823992</v>
      </c>
      <c r="D11" s="15">
        <v>-41642.271291661978</v>
      </c>
      <c r="E11" s="63">
        <v>-167883.27233568399</v>
      </c>
      <c r="F11" s="15"/>
      <c r="G11" s="15"/>
      <c r="H11" s="15"/>
      <c r="I11" s="15"/>
      <c r="J11" s="6"/>
      <c r="K11" s="6"/>
      <c r="L11" s="6"/>
      <c r="M11" s="6"/>
    </row>
    <row r="12" spans="1:15" s="8" customFormat="1" ht="31.2" x14ac:dyDescent="0.3">
      <c r="A12" s="5" t="s">
        <v>137</v>
      </c>
      <c r="B12" s="15">
        <v>-394.233</v>
      </c>
      <c r="C12" s="15">
        <v>-394.233</v>
      </c>
      <c r="D12" s="15">
        <v>-394.233</v>
      </c>
      <c r="E12" s="63">
        <v>-394.233</v>
      </c>
      <c r="F12" s="15"/>
      <c r="G12" s="15"/>
      <c r="H12" s="15"/>
      <c r="I12" s="15"/>
      <c r="J12" s="6"/>
      <c r="K12" s="6"/>
      <c r="L12" s="6"/>
      <c r="M12" s="6"/>
    </row>
    <row r="13" spans="1:15" s="12" customFormat="1" x14ac:dyDescent="0.3">
      <c r="A13" s="9" t="s">
        <v>138</v>
      </c>
      <c r="B13" s="14">
        <v>4544396.7853394505</v>
      </c>
      <c r="C13" s="14">
        <v>4553176.6269123582</v>
      </c>
      <c r="D13" s="14">
        <v>4730021.6629048437</v>
      </c>
      <c r="E13" s="62">
        <v>4601920.8309609322</v>
      </c>
      <c r="F13" s="14"/>
      <c r="G13" s="14"/>
      <c r="H13" s="14"/>
      <c r="I13" s="14"/>
      <c r="J13" s="10"/>
      <c r="K13" s="10"/>
      <c r="L13" s="10"/>
      <c r="M13" s="10"/>
    </row>
    <row r="14" spans="1:15" s="8" customFormat="1" x14ac:dyDescent="0.3">
      <c r="A14" s="5" t="s">
        <v>139</v>
      </c>
      <c r="B14" s="15">
        <v>146112.96900399998</v>
      </c>
      <c r="C14" s="15">
        <v>153581.56001399999</v>
      </c>
      <c r="D14" s="15">
        <v>153318.67291389999</v>
      </c>
      <c r="E14" s="63">
        <v>152754.8060127889</v>
      </c>
      <c r="F14" s="15"/>
      <c r="G14" s="15"/>
      <c r="H14" s="15"/>
      <c r="I14" s="15"/>
      <c r="J14" s="10"/>
      <c r="K14" s="6"/>
      <c r="L14" s="6"/>
      <c r="M14" s="6"/>
    </row>
    <row r="15" spans="1:15" s="8" customFormat="1" ht="31.2" x14ac:dyDescent="0.3">
      <c r="A15" s="5" t="s">
        <v>140</v>
      </c>
      <c r="B15" s="15">
        <v>72527.883369999996</v>
      </c>
      <c r="C15" s="15">
        <v>72527.883369999996</v>
      </c>
      <c r="D15" s="15">
        <v>67297.715030000007</v>
      </c>
      <c r="E15" s="63">
        <v>67297.715030000007</v>
      </c>
      <c r="F15" s="15"/>
      <c r="G15" s="15"/>
      <c r="H15" s="15"/>
      <c r="I15" s="15"/>
      <c r="J15" s="10"/>
      <c r="K15" s="6"/>
      <c r="L15" s="6"/>
      <c r="M15" s="6"/>
    </row>
    <row r="16" spans="1:15" s="8" customFormat="1" ht="31.2" x14ac:dyDescent="0.3">
      <c r="A16" s="5" t="s">
        <v>141</v>
      </c>
      <c r="B16" s="15">
        <v>0</v>
      </c>
      <c r="C16" s="15">
        <v>0</v>
      </c>
      <c r="D16" s="15">
        <v>0</v>
      </c>
      <c r="E16" s="63">
        <v>0</v>
      </c>
      <c r="F16" s="15"/>
      <c r="G16" s="15"/>
      <c r="H16" s="15"/>
      <c r="I16" s="15"/>
      <c r="J16" s="10"/>
      <c r="K16" s="6"/>
      <c r="L16" s="6"/>
      <c r="M16" s="6"/>
    </row>
    <row r="17" spans="1:13" s="8" customFormat="1" ht="31.2" x14ac:dyDescent="0.3">
      <c r="A17" s="5" t="s">
        <v>142</v>
      </c>
      <c r="B17" s="15">
        <v>0</v>
      </c>
      <c r="C17" s="15">
        <v>0</v>
      </c>
      <c r="D17" s="15">
        <v>0</v>
      </c>
      <c r="E17" s="63">
        <v>0</v>
      </c>
      <c r="F17" s="15"/>
      <c r="G17" s="15"/>
      <c r="H17" s="15"/>
      <c r="I17" s="15"/>
      <c r="J17" s="10"/>
      <c r="K17" s="6"/>
      <c r="L17" s="6"/>
      <c r="M17" s="6"/>
    </row>
    <row r="18" spans="1:13" s="8" customFormat="1" x14ac:dyDescent="0.3">
      <c r="A18" s="5" t="s">
        <v>143</v>
      </c>
      <c r="B18" s="15">
        <v>0</v>
      </c>
      <c r="C18" s="15">
        <v>0</v>
      </c>
      <c r="D18" s="15">
        <v>0</v>
      </c>
      <c r="E18" s="63">
        <v>0</v>
      </c>
      <c r="F18" s="15"/>
      <c r="G18" s="15"/>
      <c r="H18" s="15"/>
      <c r="I18" s="15"/>
      <c r="J18" s="10"/>
      <c r="K18" s="6"/>
      <c r="L18" s="6"/>
      <c r="M18" s="6"/>
    </row>
    <row r="19" spans="1:13" s="8" customFormat="1" ht="31.2" x14ac:dyDescent="0.3">
      <c r="A19" s="5" t="s">
        <v>144</v>
      </c>
      <c r="B19" s="15">
        <v>-31976.408800000001</v>
      </c>
      <c r="C19" s="15">
        <v>-31976.408800000001</v>
      </c>
      <c r="D19" s="15">
        <v>-31976.408800000001</v>
      </c>
      <c r="E19" s="63">
        <v>-72851.259999999995</v>
      </c>
      <c r="F19" s="15"/>
      <c r="G19" s="15"/>
      <c r="H19" s="15"/>
      <c r="I19" s="15"/>
      <c r="J19" s="10"/>
      <c r="K19" s="6"/>
      <c r="L19" s="6"/>
      <c r="M19" s="6"/>
    </row>
    <row r="20" spans="1:13" s="8" customFormat="1" ht="31.2" x14ac:dyDescent="0.3">
      <c r="A20" s="5" t="s">
        <v>145</v>
      </c>
      <c r="B20" s="15">
        <v>0</v>
      </c>
      <c r="C20" s="15">
        <v>0</v>
      </c>
      <c r="D20" s="15">
        <v>0</v>
      </c>
      <c r="E20" s="63">
        <v>0</v>
      </c>
      <c r="F20" s="15"/>
      <c r="G20" s="15"/>
      <c r="H20" s="15"/>
      <c r="I20" s="15"/>
      <c r="J20" s="10"/>
      <c r="K20" s="6"/>
      <c r="L20" s="6"/>
      <c r="M20" s="6"/>
    </row>
    <row r="21" spans="1:13" s="8" customFormat="1" ht="31.2" x14ac:dyDescent="0.3">
      <c r="A21" s="5" t="s">
        <v>146</v>
      </c>
      <c r="B21" s="15">
        <v>0</v>
      </c>
      <c r="C21" s="15">
        <v>0</v>
      </c>
      <c r="D21" s="15">
        <v>0</v>
      </c>
      <c r="E21" s="63">
        <v>0</v>
      </c>
      <c r="F21" s="15"/>
      <c r="G21" s="15"/>
      <c r="H21" s="15"/>
      <c r="I21" s="15"/>
      <c r="J21" s="10"/>
      <c r="K21" s="6"/>
      <c r="L21" s="6"/>
      <c r="M21" s="6"/>
    </row>
    <row r="22" spans="1:13" s="8" customFormat="1" ht="31.2" x14ac:dyDescent="0.3">
      <c r="A22" s="5" t="s">
        <v>145</v>
      </c>
      <c r="B22" s="15">
        <v>0</v>
      </c>
      <c r="C22" s="15">
        <v>0</v>
      </c>
      <c r="D22" s="15">
        <v>0</v>
      </c>
      <c r="E22" s="63">
        <v>0</v>
      </c>
      <c r="F22" s="15"/>
      <c r="G22" s="15"/>
      <c r="H22" s="15"/>
      <c r="I22" s="15"/>
      <c r="J22" s="10"/>
      <c r="K22" s="6"/>
      <c r="L22" s="6"/>
      <c r="M22" s="6"/>
    </row>
    <row r="23" spans="1:13" s="8" customFormat="1" x14ac:dyDescent="0.3">
      <c r="A23" s="5" t="s">
        <v>147</v>
      </c>
      <c r="B23" s="15">
        <v>0</v>
      </c>
      <c r="C23" s="15">
        <v>0</v>
      </c>
      <c r="D23" s="15">
        <v>0</v>
      </c>
      <c r="E23" s="63">
        <v>0</v>
      </c>
      <c r="F23" s="15"/>
      <c r="G23" s="15"/>
      <c r="H23" s="15"/>
      <c r="I23" s="15"/>
      <c r="J23" s="10"/>
      <c r="K23" s="6"/>
      <c r="L23" s="6"/>
      <c r="M23" s="6"/>
    </row>
    <row r="24" spans="1:13" s="12" customFormat="1" x14ac:dyDescent="0.3">
      <c r="A24" s="9" t="s">
        <v>148</v>
      </c>
      <c r="B24" s="14">
        <v>186664.443574</v>
      </c>
      <c r="C24" s="14">
        <v>194133.03458399998</v>
      </c>
      <c r="D24" s="14">
        <v>188639.97914389998</v>
      </c>
      <c r="E24" s="62">
        <v>147201.26104278886</v>
      </c>
      <c r="F24" s="14"/>
      <c r="G24" s="14"/>
      <c r="H24" s="14"/>
      <c r="I24" s="14"/>
      <c r="J24" s="10"/>
      <c r="K24" s="10"/>
      <c r="L24" s="10"/>
      <c r="M24" s="10"/>
    </row>
    <row r="25" spans="1:13" s="8" customFormat="1" x14ac:dyDescent="0.3">
      <c r="A25" s="5" t="s">
        <v>149</v>
      </c>
      <c r="B25" s="15">
        <v>2663.4903477590001</v>
      </c>
      <c r="C25" s="15">
        <v>3098.2445992289699</v>
      </c>
      <c r="D25" s="15">
        <v>2701.4259306989402</v>
      </c>
      <c r="E25" s="63">
        <v>-60.632588530027988</v>
      </c>
      <c r="F25" s="15"/>
      <c r="G25" s="15"/>
      <c r="H25" s="15"/>
      <c r="I25" s="15"/>
      <c r="J25" s="10"/>
      <c r="K25" s="6"/>
      <c r="L25" s="6"/>
      <c r="M25" s="6"/>
    </row>
    <row r="26" spans="1:13" s="8" customFormat="1" ht="31.2" x14ac:dyDescent="0.3">
      <c r="A26" s="5" t="s">
        <v>150</v>
      </c>
      <c r="B26" s="15">
        <v>9450.3250000000007</v>
      </c>
      <c r="C26" s="15">
        <v>12335.325000000001</v>
      </c>
      <c r="D26" s="15">
        <v>6437</v>
      </c>
      <c r="E26" s="63">
        <v>14056.130089999999</v>
      </c>
      <c r="F26" s="15"/>
      <c r="G26" s="15"/>
      <c r="H26" s="15"/>
      <c r="I26" s="15"/>
      <c r="J26" s="6"/>
      <c r="K26" s="6"/>
      <c r="L26" s="6"/>
      <c r="M26" s="6"/>
    </row>
    <row r="27" spans="1:13" s="8" customFormat="1" x14ac:dyDescent="0.3">
      <c r="A27" s="5" t="s">
        <v>151</v>
      </c>
      <c r="B27" s="15">
        <v>0</v>
      </c>
      <c r="C27" s="15">
        <v>0</v>
      </c>
      <c r="D27" s="15">
        <v>13153</v>
      </c>
      <c r="E27" s="63">
        <v>13153</v>
      </c>
      <c r="F27" s="15"/>
      <c r="G27" s="15"/>
      <c r="H27" s="15"/>
      <c r="I27" s="15"/>
      <c r="J27" s="6"/>
      <c r="K27" s="6"/>
      <c r="L27" s="6"/>
      <c r="M27" s="6"/>
    </row>
    <row r="28" spans="1:13" s="8" customFormat="1" x14ac:dyDescent="0.3">
      <c r="A28" s="5" t="s">
        <v>152</v>
      </c>
      <c r="B28" s="15">
        <v>12113.815347759</v>
      </c>
      <c r="C28" s="15">
        <v>15433.569599228971</v>
      </c>
      <c r="D28" s="15">
        <v>22291.425930698941</v>
      </c>
      <c r="E28" s="63">
        <v>27148.49750146997</v>
      </c>
      <c r="F28" s="15"/>
      <c r="G28" s="15"/>
      <c r="H28" s="15"/>
      <c r="I28" s="15"/>
      <c r="J28" s="6"/>
      <c r="K28" s="6"/>
      <c r="L28" s="6"/>
      <c r="M28" s="6"/>
    </row>
    <row r="29" spans="1:13" s="12" customFormat="1" ht="31.2" x14ac:dyDescent="0.3">
      <c r="A29" s="9" t="s">
        <v>153</v>
      </c>
      <c r="B29" s="14">
        <v>198778.258921759</v>
      </c>
      <c r="C29" s="14">
        <v>209566.60418322898</v>
      </c>
      <c r="D29" s="14">
        <v>210931.40507459891</v>
      </c>
      <c r="E29" s="62">
        <v>174349.75854425889</v>
      </c>
      <c r="F29" s="14"/>
      <c r="G29" s="14"/>
      <c r="H29" s="14"/>
      <c r="I29" s="14"/>
      <c r="J29" s="10"/>
      <c r="K29" s="10"/>
      <c r="L29" s="10"/>
      <c r="M29" s="10"/>
    </row>
    <row r="30" spans="1:13" s="12" customFormat="1" x14ac:dyDescent="0.3">
      <c r="A30" s="9" t="s">
        <v>154</v>
      </c>
      <c r="B30" s="14">
        <v>4345618.5264176903</v>
      </c>
      <c r="C30" s="14">
        <v>4343610.0227291267</v>
      </c>
      <c r="D30" s="14">
        <v>4519090.2578302464</v>
      </c>
      <c r="E30" s="62">
        <v>4427571.0724166734</v>
      </c>
      <c r="F30" s="14"/>
      <c r="G30" s="14"/>
      <c r="H30" s="14"/>
      <c r="I30" s="14"/>
      <c r="J30" s="10"/>
      <c r="K30" s="10"/>
      <c r="L30" s="10"/>
      <c r="M30" s="10"/>
    </row>
    <row r="31" spans="1:13" s="8" customFormat="1" x14ac:dyDescent="0.3">
      <c r="A31" s="5" t="s">
        <v>155</v>
      </c>
      <c r="B31" s="15">
        <v>0</v>
      </c>
      <c r="C31" s="15">
        <v>0</v>
      </c>
      <c r="D31" s="15">
        <v>0</v>
      </c>
      <c r="E31" s="63">
        <v>0</v>
      </c>
      <c r="F31" s="15"/>
      <c r="G31" s="15"/>
      <c r="H31" s="15"/>
      <c r="I31" s="15"/>
      <c r="J31" s="6"/>
      <c r="K31" s="6"/>
      <c r="L31" s="6"/>
      <c r="M31" s="6"/>
    </row>
    <row r="32" spans="1:13" s="8" customFormat="1" x14ac:dyDescent="0.3">
      <c r="A32" s="5" t="s">
        <v>156</v>
      </c>
      <c r="B32" s="15">
        <v>9358.2942299999995</v>
      </c>
      <c r="C32" s="15">
        <v>9358.2942299999995</v>
      </c>
      <c r="D32" s="15">
        <v>9609.61492</v>
      </c>
      <c r="E32" s="63">
        <v>9609.61492</v>
      </c>
      <c r="F32" s="15"/>
      <c r="G32" s="15"/>
      <c r="H32" s="15"/>
      <c r="I32" s="15"/>
      <c r="J32" s="6"/>
      <c r="K32" s="6"/>
      <c r="L32" s="6"/>
      <c r="M32" s="6"/>
    </row>
    <row r="33" spans="1:15" s="8" customFormat="1" x14ac:dyDescent="0.3">
      <c r="A33" s="5" t="s">
        <v>157</v>
      </c>
      <c r="B33" s="15">
        <v>14411.212320000001</v>
      </c>
      <c r="C33" s="15">
        <v>11911.212320000001</v>
      </c>
      <c r="D33" s="15">
        <v>10529.56056</v>
      </c>
      <c r="E33" s="63">
        <v>10529.56056</v>
      </c>
      <c r="F33" s="15"/>
      <c r="G33" s="15"/>
      <c r="H33" s="15"/>
      <c r="I33" s="15"/>
      <c r="J33" s="6"/>
      <c r="K33" s="6"/>
      <c r="L33" s="6"/>
      <c r="M33" s="6"/>
    </row>
    <row r="34" spans="1:15" s="8" customFormat="1" x14ac:dyDescent="0.3">
      <c r="A34" s="5" t="s">
        <v>158</v>
      </c>
      <c r="B34" s="15">
        <v>0</v>
      </c>
      <c r="C34" s="15">
        <v>0</v>
      </c>
      <c r="D34" s="15">
        <v>0</v>
      </c>
      <c r="E34" s="63">
        <v>0</v>
      </c>
      <c r="F34" s="15"/>
      <c r="G34" s="15"/>
      <c r="H34" s="15"/>
      <c r="I34" s="15"/>
      <c r="J34" s="6"/>
      <c r="K34" s="6"/>
      <c r="L34" s="6"/>
      <c r="M34" s="6"/>
    </row>
    <row r="35" spans="1:15" s="8" customFormat="1" ht="31.2" x14ac:dyDescent="0.3">
      <c r="A35" s="5" t="s">
        <v>159</v>
      </c>
      <c r="B35" s="15">
        <v>48140.4</v>
      </c>
      <c r="C35" s="15">
        <v>48140.4</v>
      </c>
      <c r="D35" s="15">
        <v>48140.4</v>
      </c>
      <c r="E35" s="63">
        <v>40968.800000000003</v>
      </c>
      <c r="F35" s="15"/>
      <c r="G35" s="15"/>
      <c r="H35" s="15"/>
      <c r="I35" s="15"/>
      <c r="J35" s="6"/>
      <c r="K35" s="6"/>
      <c r="L35" s="6"/>
      <c r="M35" s="6"/>
    </row>
    <row r="36" spans="1:15" s="8" customFormat="1" x14ac:dyDescent="0.3">
      <c r="A36" s="5" t="s">
        <v>160</v>
      </c>
      <c r="B36" s="15">
        <v>22489</v>
      </c>
      <c r="C36" s="15">
        <v>22489</v>
      </c>
      <c r="D36" s="15">
        <v>29286.614999999998</v>
      </c>
      <c r="E36" s="63">
        <v>29286.614999999998</v>
      </c>
      <c r="F36" s="15"/>
      <c r="G36" s="15"/>
      <c r="H36" s="15"/>
      <c r="I36" s="15"/>
      <c r="J36" s="10"/>
      <c r="K36" s="6"/>
      <c r="L36" s="6"/>
      <c r="M36" s="6"/>
    </row>
    <row r="37" spans="1:15" s="12" customFormat="1" x14ac:dyDescent="0.3">
      <c r="A37" s="9" t="s">
        <v>161</v>
      </c>
      <c r="B37" s="14">
        <v>94398.906550000014</v>
      </c>
      <c r="C37" s="14">
        <v>91898.906550000014</v>
      </c>
      <c r="D37" s="14">
        <v>97566.190480000019</v>
      </c>
      <c r="E37" s="62">
        <v>90394.590480000013</v>
      </c>
      <c r="F37" s="14"/>
      <c r="G37" s="14"/>
      <c r="H37" s="14"/>
      <c r="I37" s="14"/>
      <c r="J37" s="10"/>
      <c r="K37" s="10"/>
      <c r="L37" s="10"/>
      <c r="M37" s="10"/>
    </row>
    <row r="38" spans="1:15" s="12" customFormat="1" x14ac:dyDescent="0.3">
      <c r="A38" s="9" t="s">
        <v>162</v>
      </c>
      <c r="B38" s="14">
        <v>77618.040414500007</v>
      </c>
      <c r="C38" s="14">
        <v>67946.440414500001</v>
      </c>
      <c r="D38" s="14">
        <v>81833.596884000115</v>
      </c>
      <c r="E38" s="62">
        <v>75676.445944000006</v>
      </c>
      <c r="F38" s="14"/>
      <c r="G38" s="14"/>
      <c r="H38" s="14"/>
      <c r="I38" s="14"/>
      <c r="J38" s="10"/>
      <c r="K38" s="10"/>
      <c r="L38" s="10"/>
      <c r="M38" s="10"/>
    </row>
    <row r="39" spans="1:15" s="12" customFormat="1" x14ac:dyDescent="0.3">
      <c r="A39" s="9" t="s">
        <v>163</v>
      </c>
      <c r="B39" s="14">
        <v>2334767.0835213964</v>
      </c>
      <c r="C39" s="14">
        <v>2380080.1472754083</v>
      </c>
      <c r="D39" s="14">
        <v>2432988.838799065</v>
      </c>
      <c r="E39" s="62">
        <v>2441850.742120808</v>
      </c>
      <c r="F39" s="14"/>
      <c r="G39" s="14"/>
      <c r="H39" s="14"/>
      <c r="I39" s="14"/>
      <c r="J39" s="10"/>
      <c r="K39" s="10"/>
      <c r="L39" s="10"/>
      <c r="M39" s="10"/>
    </row>
    <row r="40" spans="1:15" s="12" customFormat="1" x14ac:dyDescent="0.3">
      <c r="A40" s="9" t="s">
        <v>164</v>
      </c>
      <c r="B40" s="14">
        <v>2088469.4833107879</v>
      </c>
      <c r="C40" s="14">
        <v>2031476.3158682133</v>
      </c>
      <c r="D40" s="14">
        <v>2167935.0159151838</v>
      </c>
      <c r="E40" s="62">
        <v>2061396.7762398659</v>
      </c>
      <c r="F40" s="14"/>
      <c r="G40" s="14"/>
      <c r="H40" s="14"/>
      <c r="I40" s="14"/>
      <c r="J40" s="10"/>
      <c r="K40" s="10"/>
      <c r="L40" s="10"/>
      <c r="M40" s="10"/>
    </row>
    <row r="41" spans="1:15" s="12" customFormat="1" x14ac:dyDescent="0.3">
      <c r="A41" s="9" t="s">
        <v>165</v>
      </c>
      <c r="B41" s="14">
        <v>4423236.5668321904</v>
      </c>
      <c r="C41" s="14">
        <v>4411556.4631436281</v>
      </c>
      <c r="D41" s="14">
        <v>4600923.8547142465</v>
      </c>
      <c r="E41" s="62">
        <v>4503247.5183606725</v>
      </c>
      <c r="F41" s="14"/>
      <c r="G41" s="14"/>
      <c r="H41" s="14"/>
      <c r="I41" s="14"/>
      <c r="J41" s="10"/>
      <c r="K41" s="10"/>
      <c r="L41" s="10"/>
      <c r="M41" s="10"/>
      <c r="N41" s="76"/>
      <c r="O41" s="44"/>
    </row>
    <row r="42" spans="1:15" s="8" customFormat="1" x14ac:dyDescent="0.3">
      <c r="A42" s="2"/>
      <c r="B42" s="16"/>
      <c r="C42" s="16"/>
      <c r="D42" s="16"/>
      <c r="E42" s="30"/>
      <c r="F42" s="16"/>
      <c r="G42" s="30"/>
      <c r="H42" s="16"/>
      <c r="I42" s="16"/>
      <c r="J42" s="17"/>
      <c r="K42" s="17"/>
      <c r="L42" s="45"/>
      <c r="M42" s="17"/>
    </row>
    <row r="43" spans="1:15" s="2" customFormat="1" x14ac:dyDescent="0.3">
      <c r="A43" s="19" t="s">
        <v>206</v>
      </c>
      <c r="B43" s="18">
        <v>11546847.512387397</v>
      </c>
      <c r="C43" s="18">
        <v>12191065.001294611</v>
      </c>
      <c r="D43" s="18">
        <v>12547781.835620536</v>
      </c>
      <c r="E43" s="64">
        <v>12482195.282643743</v>
      </c>
      <c r="F43" s="18"/>
      <c r="G43" s="18"/>
      <c r="H43" s="18"/>
      <c r="I43" s="18"/>
      <c r="J43" s="18"/>
      <c r="K43" s="18"/>
      <c r="L43" s="18"/>
      <c r="M43" s="18"/>
      <c r="N43" s="76"/>
      <c r="O43" s="44"/>
    </row>
    <row r="44" spans="1:15" s="2" customFormat="1" x14ac:dyDescent="0.3">
      <c r="B44" s="16"/>
      <c r="C44" s="16"/>
      <c r="D44" s="99"/>
      <c r="E44" s="16"/>
      <c r="F44" s="16"/>
      <c r="G44" s="16"/>
      <c r="H44" s="16"/>
      <c r="I44" s="16"/>
      <c r="J44" s="16"/>
      <c r="K44" s="16"/>
      <c r="L44" s="16"/>
      <c r="M44" s="104"/>
      <c r="N44" s="16"/>
    </row>
    <row r="45" spans="1:15" s="2" customFormat="1" x14ac:dyDescent="0.3">
      <c r="D45" s="93"/>
      <c r="G45" s="16"/>
      <c r="H45" s="30"/>
      <c r="K45" s="98"/>
      <c r="L45" s="98"/>
      <c r="M45" s="30"/>
    </row>
    <row r="46" spans="1:15" s="2" customFormat="1" x14ac:dyDescent="0.3">
      <c r="B46" s="16"/>
      <c r="D46" s="16">
        <f>E41-D41</f>
        <v>-97676.336353573948</v>
      </c>
      <c r="E46" s="30">
        <f>D46/D41</f>
        <v>-2.1229722429222948E-2</v>
      </c>
      <c r="G46" s="93"/>
      <c r="I46" s="16"/>
      <c r="L46" s="79"/>
    </row>
    <row r="47" spans="1:15" s="2" customFormat="1" x14ac:dyDescent="0.3">
      <c r="B47" s="30"/>
      <c r="D47" s="80">
        <f>E43-D43</f>
        <v>-65586.552976792678</v>
      </c>
      <c r="E47" s="30">
        <f>D47/D43</f>
        <v>-5.2269439998236288E-3</v>
      </c>
      <c r="I47" s="30"/>
      <c r="K47" s="30"/>
      <c r="L47" s="30"/>
    </row>
    <row r="48" spans="1:15" s="2" customFormat="1" x14ac:dyDescent="0.3">
      <c r="D48" s="16"/>
      <c r="E48" s="30"/>
      <c r="K48" s="30"/>
    </row>
    <row r="49" spans="9:12" s="2" customFormat="1" x14ac:dyDescent="0.3">
      <c r="I49" s="79"/>
    </row>
    <row r="50" spans="9:12" s="2" customFormat="1" x14ac:dyDescent="0.3">
      <c r="L50" s="30"/>
    </row>
    <row r="51" spans="9:12" s="2" customFormat="1" x14ac:dyDescent="0.3"/>
    <row r="52" spans="9:12" s="2" customFormat="1" x14ac:dyDescent="0.3"/>
    <row r="53" spans="9:12" s="2" customFormat="1" x14ac:dyDescent="0.3"/>
    <row r="54" spans="9:12" s="2" customFormat="1" x14ac:dyDescent="0.3"/>
    <row r="55" spans="9:12" s="2" customFormat="1" x14ac:dyDescent="0.3"/>
    <row r="56" spans="9:12" s="2" customFormat="1" x14ac:dyDescent="0.3"/>
    <row r="57" spans="9:12" s="2" customFormat="1" x14ac:dyDescent="0.3"/>
    <row r="58" spans="9:12" s="2" customFormat="1" x14ac:dyDescent="0.3"/>
    <row r="59" spans="9:12" s="2" customFormat="1" x14ac:dyDescent="0.3"/>
    <row r="60" spans="9:12" s="2" customFormat="1" x14ac:dyDescent="0.3"/>
    <row r="61" spans="9:12" s="2" customFormat="1" x14ac:dyDescent="0.3"/>
    <row r="62" spans="9:12" s="2" customFormat="1" x14ac:dyDescent="0.3"/>
    <row r="63" spans="9:12" s="2" customFormat="1" x14ac:dyDescent="0.3"/>
    <row r="64" spans="9:12" s="2" customFormat="1" x14ac:dyDescent="0.3"/>
    <row r="65" spans="4:4" s="2" customFormat="1" x14ac:dyDescent="0.3"/>
    <row r="66" spans="4:4" s="2" customFormat="1" x14ac:dyDescent="0.3"/>
    <row r="67" spans="4:4" s="2" customFormat="1" x14ac:dyDescent="0.3"/>
    <row r="68" spans="4:4" s="2" customFormat="1" x14ac:dyDescent="0.3"/>
    <row r="69" spans="4:4" s="2" customFormat="1" x14ac:dyDescent="0.3"/>
    <row r="70" spans="4:4" s="2" customFormat="1" x14ac:dyDescent="0.3"/>
    <row r="71" spans="4:4" s="2" customFormat="1" x14ac:dyDescent="0.3"/>
    <row r="72" spans="4:4" s="2" customFormat="1" x14ac:dyDescent="0.3"/>
    <row r="73" spans="4:4" s="2" customFormat="1" x14ac:dyDescent="0.3"/>
    <row r="74" spans="4:4" s="2" customFormat="1" x14ac:dyDescent="0.3"/>
    <row r="75" spans="4:4" s="2" customFormat="1" x14ac:dyDescent="0.3">
      <c r="D75" s="2">
        <f>+'[1]Balance Sheet'!$K$87</f>
        <v>562921.28566804063</v>
      </c>
    </row>
    <row r="76" spans="4:4" s="2" customFormat="1" x14ac:dyDescent="0.3"/>
    <row r="77" spans="4:4" s="2" customFormat="1" x14ac:dyDescent="0.3"/>
    <row r="78" spans="4:4" s="2" customFormat="1" x14ac:dyDescent="0.3"/>
    <row r="79" spans="4:4" s="2" customFormat="1" x14ac:dyDescent="0.3"/>
    <row r="80" spans="4:4" s="2" customFormat="1" x14ac:dyDescent="0.3"/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  <row r="9957" s="2" customFormat="1" x14ac:dyDescent="0.3"/>
    <row r="9958" s="2" customFormat="1" x14ac:dyDescent="0.3"/>
    <row r="9959" s="2" customFormat="1" x14ac:dyDescent="0.3"/>
    <row r="9960" s="2" customFormat="1" x14ac:dyDescent="0.3"/>
    <row r="9961" s="2" customFormat="1" x14ac:dyDescent="0.3"/>
    <row r="9962" s="2" customFormat="1" x14ac:dyDescent="0.3"/>
    <row r="9963" s="2" customFormat="1" x14ac:dyDescent="0.3"/>
    <row r="9964" s="2" customFormat="1" x14ac:dyDescent="0.3"/>
    <row r="9965" s="2" customFormat="1" x14ac:dyDescent="0.3"/>
    <row r="9966" s="2" customFormat="1" x14ac:dyDescent="0.3"/>
    <row r="9967" s="2" customFormat="1" x14ac:dyDescent="0.3"/>
    <row r="9968" s="2" customFormat="1" x14ac:dyDescent="0.3"/>
    <row r="9969" s="2" customFormat="1" x14ac:dyDescent="0.3"/>
    <row r="9970" s="2" customFormat="1" x14ac:dyDescent="0.3"/>
    <row r="9971" s="2" customFormat="1" x14ac:dyDescent="0.3"/>
    <row r="9972" s="2" customFormat="1" x14ac:dyDescent="0.3"/>
    <row r="9973" s="2" customFormat="1" x14ac:dyDescent="0.3"/>
    <row r="9974" s="2" customFormat="1" x14ac:dyDescent="0.3"/>
    <row r="9975" s="2" customFormat="1" x14ac:dyDescent="0.3"/>
    <row r="9976" s="2" customFormat="1" x14ac:dyDescent="0.3"/>
    <row r="9977" s="2" customFormat="1" x14ac:dyDescent="0.3"/>
    <row r="9978" s="2" customFormat="1" x14ac:dyDescent="0.3"/>
    <row r="9979" s="2" customFormat="1" x14ac:dyDescent="0.3"/>
    <row r="9980" s="2" customFormat="1" x14ac:dyDescent="0.3"/>
    <row r="9981" s="2" customFormat="1" x14ac:dyDescent="0.3"/>
    <row r="9982" s="2" customFormat="1" x14ac:dyDescent="0.3"/>
    <row r="9983" s="2" customFormat="1" x14ac:dyDescent="0.3"/>
    <row r="9984" s="2" customFormat="1" x14ac:dyDescent="0.3"/>
    <row r="9985" s="2" customFormat="1" x14ac:dyDescent="0.3"/>
    <row r="9986" s="2" customFormat="1" x14ac:dyDescent="0.3"/>
    <row r="9987" s="2" customFormat="1" x14ac:dyDescent="0.3"/>
    <row r="9988" s="2" customFormat="1" x14ac:dyDescent="0.3"/>
    <row r="9989" s="2" customFormat="1" x14ac:dyDescent="0.3"/>
  </sheetData>
  <mergeCells count="13">
    <mergeCell ref="G4:G5"/>
    <mergeCell ref="H4:H5"/>
    <mergeCell ref="I4:I5"/>
    <mergeCell ref="B1:M1"/>
    <mergeCell ref="B4:B5"/>
    <mergeCell ref="C4:C5"/>
    <mergeCell ref="D4:D5"/>
    <mergeCell ref="E4:E5"/>
    <mergeCell ref="F4:F5"/>
    <mergeCell ref="J4:J5"/>
    <mergeCell ref="K4:K5"/>
    <mergeCell ref="L4:L5"/>
    <mergeCell ref="M4:M5"/>
  </mergeCells>
  <pageMargins left="0.25" right="0.25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9959"/>
  <sheetViews>
    <sheetView view="pageBreakPreview" zoomScaleNormal="100" zoomScaleSheetLayoutView="100"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E34" sqref="E34"/>
    </sheetView>
  </sheetViews>
  <sheetFormatPr defaultColWidth="9.109375" defaultRowHeight="15.6" x14ac:dyDescent="0.3"/>
  <cols>
    <col min="1" max="1" width="50.5546875" style="13" customWidth="1"/>
    <col min="2" max="2" width="10.5546875" style="13" customWidth="1"/>
    <col min="3" max="3" width="11.33203125" style="13" bestFit="1" customWidth="1"/>
    <col min="4" max="4" width="12.5546875" style="13" customWidth="1"/>
    <col min="5" max="5" width="10.88671875" style="13" bestFit="1" customWidth="1"/>
    <col min="6" max="6" width="11.5546875" style="13" bestFit="1" customWidth="1"/>
    <col min="7" max="7" width="11.109375" style="13" bestFit="1" customWidth="1"/>
    <col min="8" max="8" width="9.5546875" style="13" customWidth="1"/>
    <col min="9" max="10" width="11.5546875" style="13" customWidth="1"/>
    <col min="11" max="11" width="11.109375" style="13" customWidth="1"/>
    <col min="12" max="12" width="11.33203125" style="13" customWidth="1"/>
    <col min="13" max="13" width="11.5546875" style="13" customWidth="1"/>
    <col min="14" max="14" width="12.21875" style="13" bestFit="1" customWidth="1"/>
    <col min="15" max="15" width="21.77734375" style="13" bestFit="1" customWidth="1"/>
    <col min="16" max="16384" width="9.109375" style="13"/>
  </cols>
  <sheetData>
    <row r="1" spans="1:15" s="1" customFormat="1" ht="15.75" customHeight="1" x14ac:dyDescent="0.3">
      <c r="B1" s="106" t="s">
        <v>215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</row>
    <row r="2" spans="1:15" s="2" customFormat="1" x14ac:dyDescent="0.3"/>
    <row r="3" spans="1:15" s="2" customFormat="1" x14ac:dyDescent="0.3">
      <c r="E3" s="100"/>
      <c r="G3" s="100"/>
    </row>
    <row r="4" spans="1:15" s="3" customFormat="1" ht="15.75" customHeight="1" x14ac:dyDescent="0.3">
      <c r="A4" s="2"/>
      <c r="B4" s="109">
        <v>44927</v>
      </c>
      <c r="C4" s="109">
        <v>44958</v>
      </c>
      <c r="D4" s="109">
        <v>44986</v>
      </c>
      <c r="E4" s="109">
        <v>45017</v>
      </c>
      <c r="F4" s="109">
        <v>45047</v>
      </c>
      <c r="G4" s="109">
        <v>45078</v>
      </c>
      <c r="H4" s="109">
        <v>45108</v>
      </c>
      <c r="I4" s="109">
        <v>45139</v>
      </c>
      <c r="J4" s="109">
        <v>45170</v>
      </c>
      <c r="K4" s="109">
        <v>45200</v>
      </c>
      <c r="L4" s="109">
        <v>45231</v>
      </c>
      <c r="M4" s="109">
        <v>45261</v>
      </c>
    </row>
    <row r="5" spans="1:15" s="3" customFormat="1" x14ac:dyDescent="0.3">
      <c r="A5" s="4" t="s">
        <v>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5" s="12" customFormat="1" x14ac:dyDescent="0.3">
      <c r="A6" s="9" t="s">
        <v>172</v>
      </c>
      <c r="B6" s="14"/>
      <c r="C6" s="14"/>
      <c r="D6" s="14"/>
      <c r="E6" s="14"/>
      <c r="F6" s="14"/>
      <c r="G6" s="14"/>
      <c r="H6" s="14"/>
      <c r="I6" s="14"/>
      <c r="J6" s="10"/>
      <c r="K6" s="10"/>
      <c r="L6" s="10"/>
      <c r="M6" s="10"/>
    </row>
    <row r="7" spans="1:15" s="8" customFormat="1" x14ac:dyDescent="0.3">
      <c r="A7" s="5" t="s">
        <v>173</v>
      </c>
      <c r="B7" s="22">
        <f>+'Capital computation'!B13/'Capital computation'!B43</f>
        <v>0.39356168689889132</v>
      </c>
      <c r="C7" s="22">
        <f>+'Capital computation'!C13/'Capital computation'!C43</f>
        <v>0.37348473053247117</v>
      </c>
      <c r="D7" s="22">
        <f>+'Capital computation'!D30/'Capital computation'!D43</f>
        <v>0.36015052835884442</v>
      </c>
      <c r="E7" s="22">
        <f>+'Capital computation'!E30/'Capital computation'!E43</f>
        <v>0.35471092801865772</v>
      </c>
      <c r="F7" s="22" t="e">
        <f>+'Capital computation'!F13/'Capital computation'!F43</f>
        <v>#DIV/0!</v>
      </c>
      <c r="G7" s="22" t="e">
        <f>+'Capital computation'!G13/'Capital computation'!G43</f>
        <v>#DIV/0!</v>
      </c>
      <c r="H7" s="22" t="e">
        <f>+'Capital computation'!H13/'Capital computation'!H43</f>
        <v>#DIV/0!</v>
      </c>
      <c r="I7" s="22" t="e">
        <f>+'Capital computation'!I13/'Capital computation'!I43</f>
        <v>#DIV/0!</v>
      </c>
      <c r="J7" s="23" t="e">
        <f>+'Capital computation'!J13/'Capital computation'!J43</f>
        <v>#DIV/0!</v>
      </c>
      <c r="K7" s="23" t="e">
        <f>+'Capital computation'!K13/'Capital computation'!K43</f>
        <v>#DIV/0!</v>
      </c>
      <c r="L7" s="23" t="e">
        <f>+'Capital computation'!L13/'Capital computation'!L43</f>
        <v>#DIV/0!</v>
      </c>
      <c r="M7" s="23" t="e">
        <f>+'Capital computation'!M13/'Capital computation'!M43</f>
        <v>#DIV/0!</v>
      </c>
      <c r="N7" s="103"/>
    </row>
    <row r="8" spans="1:15" s="8" customFormat="1" x14ac:dyDescent="0.3">
      <c r="A8" s="5" t="s">
        <v>174</v>
      </c>
      <c r="B8" s="22">
        <f>+'Capital computation'!B41/'Capital computation'!B43</f>
        <v>0.3830687607233893</v>
      </c>
      <c r="C8" s="22">
        <f>+'Capital computation'!C41/'Capital computation'!C43</f>
        <v>0.36186801257110429</v>
      </c>
      <c r="D8" s="22">
        <f>+'Capital computation'!D41/'Capital computation'!D43</f>
        <v>0.36667228638397131</v>
      </c>
      <c r="E8" s="22">
        <f>+'Capital computation'!E41/'Capital computation'!E43</f>
        <v>0.36077367934007193</v>
      </c>
      <c r="F8" s="22" t="e">
        <f>+'Capital computation'!F41/'Capital computation'!F43</f>
        <v>#DIV/0!</v>
      </c>
      <c r="G8" s="22" t="e">
        <f>+'Capital computation'!G41/'Capital computation'!G43</f>
        <v>#DIV/0!</v>
      </c>
      <c r="H8" s="22" t="e">
        <f>+'Capital computation'!H41/'Capital computation'!H43</f>
        <v>#DIV/0!</v>
      </c>
      <c r="I8" s="22" t="e">
        <f>+'Capital computation'!I41/'Capital computation'!I43</f>
        <v>#DIV/0!</v>
      </c>
      <c r="J8" s="23" t="e">
        <f>+'Capital computation'!J41/'Capital computation'!J43</f>
        <v>#DIV/0!</v>
      </c>
      <c r="K8" s="23" t="e">
        <f>+'Capital computation'!K41/'Capital computation'!K43</f>
        <v>#DIV/0!</v>
      </c>
      <c r="L8" s="23" t="e">
        <f>+'Capital computation'!L41/'Capital computation'!L43</f>
        <v>#DIV/0!</v>
      </c>
      <c r="M8" s="23" t="e">
        <f>+'Capital computation'!M41/'Capital computation'!M43</f>
        <v>#DIV/0!</v>
      </c>
      <c r="N8" s="103"/>
      <c r="O8" s="95" t="e">
        <f>M8-10%</f>
        <v>#DIV/0!</v>
      </c>
    </row>
    <row r="9" spans="1:15" s="8" customFormat="1" x14ac:dyDescent="0.3">
      <c r="A9" s="5" t="s">
        <v>175</v>
      </c>
      <c r="B9" s="22">
        <f>+'Capital computation'!B13/'Balance Sheet'!B81</f>
        <v>0.29320979837183558</v>
      </c>
      <c r="C9" s="22">
        <f>+'Capital computation'!C13/'Balance Sheet'!C81</f>
        <v>0.28589825731405322</v>
      </c>
      <c r="D9" s="22">
        <f>+'Capital computation'!D13/'Balance Sheet'!D81</f>
        <v>0.2851021792121024</v>
      </c>
      <c r="E9" s="22">
        <f>+'Capital computation'!E13/'Balance Sheet'!E81</f>
        <v>0.28267113245587333</v>
      </c>
      <c r="F9" s="22" t="e">
        <f>+'Capital computation'!F13/'Balance Sheet'!F81</f>
        <v>#DIV/0!</v>
      </c>
      <c r="G9" s="22" t="e">
        <f>+'Capital computation'!G13/'Balance Sheet'!G81</f>
        <v>#DIV/0!</v>
      </c>
      <c r="H9" s="22" t="e">
        <f>+'Capital computation'!H13/'Balance Sheet'!H81</f>
        <v>#DIV/0!</v>
      </c>
      <c r="I9" s="22" t="e">
        <f>+'Capital computation'!I13/'Balance Sheet'!I81</f>
        <v>#DIV/0!</v>
      </c>
      <c r="J9" s="23" t="e">
        <f>+'Capital computation'!J13/'Balance Sheet'!J81</f>
        <v>#DIV/0!</v>
      </c>
      <c r="K9" s="23" t="e">
        <f>+'Capital computation'!K13/'Balance Sheet'!K81</f>
        <v>#DIV/0!</v>
      </c>
      <c r="L9" s="23" t="e">
        <f>+'Capital computation'!L13/'Balance Sheet'!L81</f>
        <v>#DIV/0!</v>
      </c>
      <c r="M9" s="23" t="e">
        <f>+'Capital computation'!M13/'Balance Sheet'!M81</f>
        <v>#DIV/0!</v>
      </c>
      <c r="N9" s="103"/>
    </row>
    <row r="10" spans="1:15" s="8" customFormat="1" x14ac:dyDescent="0.3">
      <c r="A10" s="5" t="s">
        <v>176</v>
      </c>
      <c r="B10" s="22">
        <f>+'Balance Sheet'!B87/'Capital computation'!B41</f>
        <v>1.2149921552949895E-2</v>
      </c>
      <c r="C10" s="22">
        <f>+'Balance Sheet'!C87/'Capital computation'!C41</f>
        <v>2.0634623338839784E-2</v>
      </c>
      <c r="D10" s="22">
        <f>+'Balance Sheet'!D87/'Capital computation'!D41</f>
        <v>6.6652808303652696E-3</v>
      </c>
      <c r="E10" s="22">
        <f>+'Balance Sheet'!E87/'Capital computation'!E41</f>
        <v>3.3462926278253506E-3</v>
      </c>
      <c r="F10" s="22" t="e">
        <f>+'Balance Sheet'!F87/'Capital computation'!F41</f>
        <v>#DIV/0!</v>
      </c>
      <c r="G10" s="22" t="e">
        <f>+'Balance Sheet'!G87/'Capital computation'!G41</f>
        <v>#DIV/0!</v>
      </c>
      <c r="H10" s="22" t="e">
        <f>+'Balance Sheet'!H87/'Capital computation'!H41</f>
        <v>#DIV/0!</v>
      </c>
      <c r="I10" s="22" t="e">
        <f>+'Balance Sheet'!I87/'Capital computation'!I41</f>
        <v>#DIV/0!</v>
      </c>
      <c r="J10" s="23" t="e">
        <f>+'Balance Sheet'!J87/'Capital computation'!J41</f>
        <v>#DIV/0!</v>
      </c>
      <c r="K10" s="23" t="e">
        <f>+'Balance Sheet'!K87/'Capital computation'!K41</f>
        <v>#DIV/0!</v>
      </c>
      <c r="L10" s="23" t="e">
        <f>+'Balance Sheet'!L87/'Capital computation'!L41</f>
        <v>#DIV/0!</v>
      </c>
      <c r="M10" s="23" t="e">
        <f>+'Balance Sheet'!M87/'Capital computation'!M41</f>
        <v>#DIV/0!</v>
      </c>
      <c r="N10" s="103"/>
      <c r="O10" s="96">
        <v>0.36799999999999999</v>
      </c>
    </row>
    <row r="11" spans="1:15" s="8" customFormat="1" x14ac:dyDescent="0.3">
      <c r="A11" s="5"/>
      <c r="B11" s="22"/>
      <c r="C11" s="22"/>
      <c r="D11" s="22"/>
      <c r="E11" s="14"/>
      <c r="F11" s="22"/>
      <c r="G11" s="22"/>
      <c r="H11" s="22"/>
      <c r="I11" s="22"/>
      <c r="J11" s="23"/>
      <c r="K11" s="23"/>
      <c r="L11" s="23"/>
      <c r="M11" s="23"/>
      <c r="O11" s="96">
        <f>O10-B8</f>
        <v>-1.5068760723389307E-2</v>
      </c>
    </row>
    <row r="12" spans="1:15" s="8" customFormat="1" x14ac:dyDescent="0.3">
      <c r="A12" s="9" t="s">
        <v>177</v>
      </c>
      <c r="B12" s="22"/>
      <c r="C12" s="22"/>
      <c r="D12" s="22"/>
      <c r="E12" s="14"/>
      <c r="F12" s="22"/>
      <c r="G12" s="22"/>
      <c r="H12" s="22"/>
      <c r="I12" s="22"/>
      <c r="J12" s="23"/>
      <c r="K12" s="23"/>
      <c r="L12" s="23"/>
      <c r="M12" s="23"/>
    </row>
    <row r="13" spans="1:15" s="8" customFormat="1" x14ac:dyDescent="0.3">
      <c r="A13" s="5" t="s">
        <v>178</v>
      </c>
      <c r="B13" s="22">
        <f>+'Balance Sheet'!B85/'Balance Sheet'!B25</f>
        <v>0.13475049430071839</v>
      </c>
      <c r="C13" s="22">
        <f>+'Balance Sheet'!C85/'Balance Sheet'!C25</f>
        <v>0.13783333401968856</v>
      </c>
      <c r="D13" s="22">
        <f>+'Balance Sheet'!D85/'Balance Sheet'!D25</f>
        <v>0.13892697906568399</v>
      </c>
      <c r="E13" s="22">
        <f>+'Balance Sheet'!E85/'Balance Sheet'!E25</f>
        <v>0.13450435346469525</v>
      </c>
      <c r="F13" s="22" t="e">
        <f>+'Balance Sheet'!F85/'Balance Sheet'!F25</f>
        <v>#DIV/0!</v>
      </c>
      <c r="G13" s="22" t="e">
        <f>+'Balance Sheet'!G85/'Balance Sheet'!G25</f>
        <v>#DIV/0!</v>
      </c>
      <c r="H13" s="22" t="e">
        <f>+'Balance Sheet'!H85/'Balance Sheet'!H25</f>
        <v>#DIV/0!</v>
      </c>
      <c r="I13" s="22" t="e">
        <f>+'Balance Sheet'!I85/'Balance Sheet'!I25</f>
        <v>#DIV/0!</v>
      </c>
      <c r="J13" s="22" t="e">
        <f>+'Balance Sheet'!J85/'Balance Sheet'!J25</f>
        <v>#DIV/0!</v>
      </c>
      <c r="K13" s="22" t="e">
        <f>+'Balance Sheet'!K85/'Balance Sheet'!K25</f>
        <v>#DIV/0!</v>
      </c>
      <c r="L13" s="23" t="e">
        <f>+'Balance Sheet'!L85/'Balance Sheet'!L25</f>
        <v>#DIV/0!</v>
      </c>
      <c r="M13" s="23" t="e">
        <f>+'Balance Sheet'!M85/'Balance Sheet'!M25</f>
        <v>#DIV/0!</v>
      </c>
      <c r="N13" s="45"/>
      <c r="O13" s="96" t="e">
        <f>N13-L13</f>
        <v>#DIV/0!</v>
      </c>
    </row>
    <row r="14" spans="1:15" s="8" customFormat="1" x14ac:dyDescent="0.3">
      <c r="A14" s="5" t="s">
        <v>179</v>
      </c>
      <c r="B14" s="22">
        <f>+'Balance Sheet'!B86/'Balance Sheet'!B85</f>
        <v>0.96626960800034756</v>
      </c>
      <c r="C14" s="22">
        <f>+'Balance Sheet'!C86/'Balance Sheet'!C85</f>
        <v>0.94546699904394049</v>
      </c>
      <c r="D14" s="22">
        <f>+'Balance Sheet'!D86/'Balance Sheet'!D85</f>
        <v>0.98214081338514148</v>
      </c>
      <c r="E14" s="22">
        <f>+'Balance Sheet'!E86/'Balance Sheet'!E85</f>
        <v>0.99091108104839043</v>
      </c>
      <c r="F14" s="22" t="e">
        <f>+'Balance Sheet'!F86/'Balance Sheet'!F85</f>
        <v>#DIV/0!</v>
      </c>
      <c r="G14" s="22" t="e">
        <f>+'Balance Sheet'!G86/'Balance Sheet'!G85</f>
        <v>#DIV/0!</v>
      </c>
      <c r="H14" s="22" t="e">
        <f>+'Balance Sheet'!H86/'Balance Sheet'!H85</f>
        <v>#DIV/0!</v>
      </c>
      <c r="I14" s="22" t="e">
        <f>+'Balance Sheet'!I86/'Balance Sheet'!I85</f>
        <v>#DIV/0!</v>
      </c>
      <c r="J14" s="23" t="e">
        <f>+'Balance Sheet'!J86/'Balance Sheet'!J85</f>
        <v>#DIV/0!</v>
      </c>
      <c r="K14" s="23" t="e">
        <f>+'Balance Sheet'!K86/'Balance Sheet'!K85</f>
        <v>#DIV/0!</v>
      </c>
      <c r="L14" s="23" t="e">
        <f>+'Balance Sheet'!L86/'Balance Sheet'!L85</f>
        <v>#DIV/0!</v>
      </c>
      <c r="M14" s="23" t="e">
        <f>+'Balance Sheet'!M86/'Balance Sheet'!M85</f>
        <v>#DIV/0!</v>
      </c>
      <c r="O14" s="45" t="e">
        <f>B13-O13</f>
        <v>#DIV/0!</v>
      </c>
    </row>
    <row r="15" spans="1:15" s="8" customFormat="1" x14ac:dyDescent="0.3">
      <c r="A15" s="5" t="s">
        <v>180</v>
      </c>
      <c r="B15" s="22"/>
      <c r="C15" s="22"/>
      <c r="D15" s="22"/>
      <c r="E15" s="15"/>
      <c r="F15" s="15"/>
      <c r="G15" s="15"/>
      <c r="H15" s="15"/>
      <c r="I15" s="15"/>
      <c r="J15" s="6"/>
      <c r="K15" s="23"/>
      <c r="L15" s="23"/>
      <c r="M15" s="23"/>
    </row>
    <row r="16" spans="1:15" s="8" customFormat="1" x14ac:dyDescent="0.3">
      <c r="A16" s="5" t="s">
        <v>181</v>
      </c>
      <c r="B16" s="22"/>
      <c r="C16" s="22"/>
      <c r="D16" s="22"/>
      <c r="E16" s="15"/>
      <c r="F16" s="15"/>
      <c r="G16" s="15"/>
      <c r="H16" s="15"/>
      <c r="I16" s="15"/>
      <c r="J16" s="6"/>
      <c r="K16" s="23"/>
      <c r="L16" s="23"/>
      <c r="M16" s="23"/>
    </row>
    <row r="17" spans="1:14" s="8" customFormat="1" x14ac:dyDescent="0.3">
      <c r="A17" s="5" t="s">
        <v>213</v>
      </c>
      <c r="B17" s="22">
        <f>'Balance Sheet'!B87/'Balance Sheet'!B25</f>
        <v>4.5451869949101678E-3</v>
      </c>
      <c r="C17" s="22">
        <f>'Balance Sheet'!C87/'Balance Sheet'!C25</f>
        <v>7.5164653358725415E-3</v>
      </c>
      <c r="D17" s="22">
        <f>'Balance Sheet'!D87/'Balance Sheet'!D25</f>
        <v>2.4811228449725942E-3</v>
      </c>
      <c r="E17" s="22">
        <f>'Balance Sheet'!E87/'Balance Sheet'!E25</f>
        <v>1.2224991672792594E-3</v>
      </c>
      <c r="F17" s="22" t="e">
        <f>'Balance Sheet'!F87/'Balance Sheet'!F25</f>
        <v>#DIV/0!</v>
      </c>
      <c r="G17" s="22" t="e">
        <f>'Balance Sheet'!G87/'Balance Sheet'!G25</f>
        <v>#DIV/0!</v>
      </c>
      <c r="H17" s="22" t="e">
        <f>'Balance Sheet'!H87/'Balance Sheet'!H25</f>
        <v>#DIV/0!</v>
      </c>
      <c r="I17" s="22" t="e">
        <f>'Balance Sheet'!I87/'Balance Sheet'!I25</f>
        <v>#DIV/0!</v>
      </c>
      <c r="J17" s="22" t="e">
        <f>'Balance Sheet'!J87/'Balance Sheet'!J25</f>
        <v>#DIV/0!</v>
      </c>
      <c r="K17" s="22" t="e">
        <f>'Balance Sheet'!K87/'Balance Sheet'!K25</f>
        <v>#DIV/0!</v>
      </c>
      <c r="L17" s="22" t="e">
        <f>'Balance Sheet'!L87/'Balance Sheet'!L25</f>
        <v>#DIV/0!</v>
      </c>
      <c r="M17" s="22" t="e">
        <f>'Balance Sheet'!M87/'Balance Sheet'!M25</f>
        <v>#DIV/0!</v>
      </c>
    </row>
    <row r="18" spans="1:14" s="8" customFormat="1" x14ac:dyDescent="0.3">
      <c r="A18" s="5"/>
      <c r="B18" s="22"/>
      <c r="C18" s="22"/>
      <c r="D18" s="22"/>
      <c r="E18" s="15"/>
      <c r="F18" s="15"/>
      <c r="G18" s="15"/>
      <c r="H18" s="15"/>
      <c r="I18" s="15"/>
      <c r="J18" s="6"/>
      <c r="K18" s="23"/>
      <c r="L18" s="23"/>
      <c r="M18" s="23"/>
    </row>
    <row r="19" spans="1:14" s="8" customFormat="1" x14ac:dyDescent="0.3">
      <c r="A19" s="9" t="s">
        <v>182</v>
      </c>
      <c r="B19" s="22"/>
      <c r="C19" s="22"/>
      <c r="D19" s="22"/>
      <c r="E19" s="15"/>
      <c r="F19" s="15"/>
      <c r="G19" s="22"/>
      <c r="H19" s="15"/>
      <c r="I19" s="15"/>
      <c r="J19" s="6"/>
      <c r="K19" s="23"/>
      <c r="L19" s="23"/>
      <c r="M19" s="23"/>
    </row>
    <row r="20" spans="1:14" s="8" customFormat="1" x14ac:dyDescent="0.3">
      <c r="A20" s="5" t="s">
        <v>183</v>
      </c>
      <c r="B20" s="21">
        <f>(+'Income Statement'!B77/'Balance Sheet'!B92)*12</f>
        <v>8.8430635114686074E-2</v>
      </c>
      <c r="C20" s="21">
        <f>(+'Income Statement'!C77/'Balance Sheet'!C92)*12</f>
        <v>7.1076944005244544E-2</v>
      </c>
      <c r="D20" s="21">
        <f>(+'Income Statement'!D77/'Balance Sheet'!D92)*12</f>
        <v>0.14330413399798006</v>
      </c>
      <c r="E20" s="21">
        <f>(+'Income Statement'!E77/'Balance Sheet'!E92)*12</f>
        <v>0.15257494619726072</v>
      </c>
      <c r="F20" s="21">
        <f>(+'Income Statement'!F77/'Balance Sheet'!F92)*12</f>
        <v>0</v>
      </c>
      <c r="G20" s="21">
        <f>(+'Income Statement'!G77/'Balance Sheet'!G92)*12</f>
        <v>0</v>
      </c>
      <c r="H20" s="21">
        <f>(+'Income Statement'!H77/'Balance Sheet'!H92)*12</f>
        <v>0</v>
      </c>
      <c r="I20" s="21">
        <f>(+'Income Statement'!I77/'Balance Sheet'!I92)*12</f>
        <v>0</v>
      </c>
      <c r="J20" s="21">
        <f>(+'Income Statement'!J77/'Balance Sheet'!J92)*12</f>
        <v>0</v>
      </c>
      <c r="K20" s="21">
        <f>(+'Income Statement'!K77/'Balance Sheet'!K92)*12</f>
        <v>0</v>
      </c>
      <c r="L20" s="21">
        <f>(+'Income Statement'!L77/'Balance Sheet'!L92)*12</f>
        <v>0</v>
      </c>
      <c r="M20" s="23">
        <f>(+'Income Statement'!M77/'Balance Sheet'!M92)*12</f>
        <v>0</v>
      </c>
      <c r="N20" s="96"/>
    </row>
    <row r="21" spans="1:14" s="8" customFormat="1" x14ac:dyDescent="0.3">
      <c r="A21" s="5" t="s">
        <v>184</v>
      </c>
      <c r="B21" s="22">
        <f>(+'Income Statement'!B77/'Capital computation'!B13)*12</f>
        <v>0.30159511728600585</v>
      </c>
      <c r="C21" s="22">
        <f>(+'Income Statement'!C77/'Capital computation'!C13)*12</f>
        <v>0.24528159976470038</v>
      </c>
      <c r="D21" s="22">
        <f>(+'Income Statement'!D77/'Capital computation'!D13)*12</f>
        <v>0.48490919856906217</v>
      </c>
      <c r="E21" s="22">
        <f>(+'Income Statement'!E77/'Capital computation'!E13)*12</f>
        <v>0.53292852261307744</v>
      </c>
      <c r="F21" s="22" t="e">
        <f>(+'Income Statement'!F77/'Capital computation'!F13)*12</f>
        <v>#DIV/0!</v>
      </c>
      <c r="G21" s="22" t="e">
        <f>(+'Income Statement'!G77/'Capital computation'!G13)*12</f>
        <v>#DIV/0!</v>
      </c>
      <c r="H21" s="22" t="e">
        <f>(+'Income Statement'!H77/'Capital computation'!H13)*12</f>
        <v>#DIV/0!</v>
      </c>
      <c r="I21" s="22" t="e">
        <f>(+'Income Statement'!I77/'Capital computation'!I13)*12</f>
        <v>#DIV/0!</v>
      </c>
      <c r="J21" s="23" t="e">
        <f>(+'Income Statement'!J77/'Capital computation'!J13)*12</f>
        <v>#DIV/0!</v>
      </c>
      <c r="K21" s="23" t="e">
        <f>(+'Income Statement'!K77/'Capital computation'!K13)*12</f>
        <v>#DIV/0!</v>
      </c>
      <c r="L21" s="23" t="e">
        <f>(+'Income Statement'!L77/'Capital computation'!L13)*12</f>
        <v>#DIV/0!</v>
      </c>
      <c r="M21" s="23" t="e">
        <f>(+'Income Statement'!M77/'Capital computation'!M13)*12</f>
        <v>#DIV/0!</v>
      </c>
    </row>
    <row r="22" spans="1:14" s="8" customFormat="1" x14ac:dyDescent="0.3">
      <c r="A22" s="5" t="s">
        <v>185</v>
      </c>
      <c r="B22" s="22">
        <f>+'Income Statement'!B49/'Income Statement'!B28</f>
        <v>0.79046546318947841</v>
      </c>
      <c r="C22" s="22">
        <f>+'Income Statement'!C49/'Income Statement'!C28</f>
        <v>0.78842898766448222</v>
      </c>
      <c r="D22" s="22">
        <f>+'Income Statement'!D49/'Income Statement'!D28</f>
        <v>0.78023941890122039</v>
      </c>
      <c r="E22" s="22">
        <f>+'Income Statement'!E49/'Income Statement'!E28</f>
        <v>0.77966670806549276</v>
      </c>
      <c r="F22" s="22" t="e">
        <f>+'Income Statement'!F49/'Income Statement'!F28</f>
        <v>#DIV/0!</v>
      </c>
      <c r="G22" s="22" t="e">
        <f>+'Income Statement'!G49/'Income Statement'!G28</f>
        <v>#DIV/0!</v>
      </c>
      <c r="H22" s="22" t="e">
        <f>+'Income Statement'!G49/'Income Statement'!G28</f>
        <v>#DIV/0!</v>
      </c>
      <c r="I22" s="22" t="e">
        <f>+'Income Statement'!I49/'Income Statement'!I28</f>
        <v>#DIV/0!</v>
      </c>
      <c r="J22" s="23" t="e">
        <f>+'Income Statement'!J49/'Income Statement'!J28</f>
        <v>#DIV/0!</v>
      </c>
      <c r="K22" s="23" t="e">
        <f>+'Income Statement'!K49/'Income Statement'!K28</f>
        <v>#DIV/0!</v>
      </c>
      <c r="L22" s="23" t="e">
        <f>+'Income Statement'!L49/'Income Statement'!L28</f>
        <v>#DIV/0!</v>
      </c>
      <c r="M22" s="23" t="e">
        <f>+'Income Statement'!M49/'Income Statement'!M28</f>
        <v>#DIV/0!</v>
      </c>
    </row>
    <row r="23" spans="1:14" s="8" customFormat="1" x14ac:dyDescent="0.3">
      <c r="A23" s="5" t="s">
        <v>186</v>
      </c>
      <c r="B23" s="22">
        <f>+'Income Statement'!B76/'Income Statement'!B63</f>
        <v>0.69518673307780621</v>
      </c>
      <c r="C23" s="22">
        <f>+'Income Statement'!C76/'Income Statement'!C63</f>
        <v>0.73539328634518475</v>
      </c>
      <c r="D23" s="22">
        <f>+'Income Statement'!D76/'Income Statement'!D63</f>
        <v>0.57289971972386911</v>
      </c>
      <c r="E23" s="22">
        <f>+'Income Statement'!E76/'Income Statement'!E63</f>
        <v>0.54743600907758949</v>
      </c>
      <c r="F23" s="22" t="e">
        <f>+'Income Statement'!F76/'Income Statement'!F63</f>
        <v>#DIV/0!</v>
      </c>
      <c r="G23" s="22" t="e">
        <f>+'Income Statement'!G76/'Income Statement'!G63</f>
        <v>#DIV/0!</v>
      </c>
      <c r="H23" s="22" t="e">
        <f>+'Income Statement'!H76/'Income Statement'!H63</f>
        <v>#DIV/0!</v>
      </c>
      <c r="I23" s="22" t="e">
        <f>+'Income Statement'!I76/'Income Statement'!I63</f>
        <v>#DIV/0!</v>
      </c>
      <c r="J23" s="23" t="e">
        <f>+'Income Statement'!J76/'Income Statement'!J63</f>
        <v>#DIV/0!</v>
      </c>
      <c r="K23" s="23" t="e">
        <f>+'Income Statement'!K76/'Income Statement'!K63</f>
        <v>#DIV/0!</v>
      </c>
      <c r="L23" s="23" t="e">
        <f>+'Income Statement'!L76/'Income Statement'!L63</f>
        <v>#DIV/0!</v>
      </c>
      <c r="M23" s="23" t="e">
        <f>+'Income Statement'!M76/'Income Statement'!M63</f>
        <v>#DIV/0!</v>
      </c>
    </row>
    <row r="24" spans="1:14" s="8" customFormat="1" x14ac:dyDescent="0.3">
      <c r="A24" s="5" t="s">
        <v>187</v>
      </c>
      <c r="B24" s="22">
        <f>+'Balance Sheet'!B89/'Balance Sheet'!B81</f>
        <v>0.88041826009384505</v>
      </c>
      <c r="C24" s="22">
        <f>+'Balance Sheet'!C89/'Balance Sheet'!C81</f>
        <v>0.87627204645184154</v>
      </c>
      <c r="D24" s="22">
        <f>+'Balance Sheet'!D89/'Balance Sheet'!D81</f>
        <v>0.87861322739707903</v>
      </c>
      <c r="E24" s="22">
        <f>+'Balance Sheet'!E89/'Balance Sheet'!E81</f>
        <v>0.87415403671103842</v>
      </c>
      <c r="F24" s="22" t="e">
        <f>+'Balance Sheet'!F89/'Balance Sheet'!F81</f>
        <v>#DIV/0!</v>
      </c>
      <c r="G24" s="22" t="e">
        <f>+'Balance Sheet'!G89/'Balance Sheet'!G81</f>
        <v>#DIV/0!</v>
      </c>
      <c r="H24" s="22" t="e">
        <f>+'Balance Sheet'!H89/'Balance Sheet'!H81</f>
        <v>#DIV/0!</v>
      </c>
      <c r="I24" s="22" t="e">
        <f>+'Balance Sheet'!I89/'Balance Sheet'!I81</f>
        <v>#DIV/0!</v>
      </c>
      <c r="J24" s="23" t="e">
        <f>+'Balance Sheet'!J89/'Balance Sheet'!J81</f>
        <v>#DIV/0!</v>
      </c>
      <c r="K24" s="23" t="e">
        <f>+'Balance Sheet'!K89/'Balance Sheet'!K81</f>
        <v>#DIV/0!</v>
      </c>
      <c r="L24" s="23" t="e">
        <f>+'Balance Sheet'!L89/'Balance Sheet'!L81</f>
        <v>#DIV/0!</v>
      </c>
      <c r="M24" s="23" t="e">
        <f>+'Balance Sheet'!M89/'Balance Sheet'!M81</f>
        <v>#DIV/0!</v>
      </c>
    </row>
    <row r="25" spans="1:14" s="8" customFormat="1" x14ac:dyDescent="0.3">
      <c r="A25" s="5" t="s">
        <v>188</v>
      </c>
      <c r="B25" s="22">
        <f>+'Income Statement'!B62/'Income Statement'!B81</f>
        <v>0.14092700292616253</v>
      </c>
      <c r="C25" s="22">
        <f>+'Income Statement'!C62/'Income Statement'!C81</f>
        <v>0.15795503370338004</v>
      </c>
      <c r="D25" s="22">
        <f>+'Income Statement'!D62/'Income Statement'!D81</f>
        <v>0.24808206084805881</v>
      </c>
      <c r="E25" s="22">
        <f>+'Income Statement'!E62/'Income Statement'!E81</f>
        <v>9.6591726786050852E-2</v>
      </c>
      <c r="F25" s="22" t="e">
        <f>+'Income Statement'!F62/'Income Statement'!F81</f>
        <v>#DIV/0!</v>
      </c>
      <c r="G25" s="22" t="e">
        <f>+'Income Statement'!G62/'Income Statement'!G81</f>
        <v>#DIV/0!</v>
      </c>
      <c r="H25" s="22" t="e">
        <f>+'Income Statement'!G62/'Income Statement'!H81</f>
        <v>#DIV/0!</v>
      </c>
      <c r="I25" s="22" t="e">
        <f>+'Income Statement'!I62/'Income Statement'!I81</f>
        <v>#DIV/0!</v>
      </c>
      <c r="J25" s="23" t="e">
        <f>+'Income Statement'!J62/'Income Statement'!J81</f>
        <v>#DIV/0!</v>
      </c>
      <c r="K25" s="23" t="e">
        <f>+'Income Statement'!K62/'Income Statement'!K81</f>
        <v>#DIV/0!</v>
      </c>
      <c r="L25" s="23" t="e">
        <f>+'Income Statement'!L62/'Income Statement'!L81</f>
        <v>#DIV/0!</v>
      </c>
      <c r="M25" s="23" t="e">
        <f>+'Income Statement'!M62/'Income Statement'!M81</f>
        <v>#DIV/0!</v>
      </c>
    </row>
    <row r="26" spans="1:14" s="8" customFormat="1" x14ac:dyDescent="0.3">
      <c r="A26" s="5" t="s">
        <v>189</v>
      </c>
      <c r="B26" s="22">
        <f>+'Income Statement'!B28/'Balance Sheet'!B24</f>
        <v>4.3383106214684497E-2</v>
      </c>
      <c r="C26" s="22">
        <f>+'Income Statement'!C28/'Balance Sheet'!C24</f>
        <v>4.1529884018005329E-2</v>
      </c>
      <c r="D26" s="22">
        <f>+'Income Statement'!D28/'Balance Sheet'!D24</f>
        <v>4.305990343196095E-2</v>
      </c>
      <c r="E26" s="22">
        <f>+'Income Statement'!E28/'Balance Sheet'!E24</f>
        <v>4.3211628858055316E-2</v>
      </c>
      <c r="F26" s="22" t="e">
        <f>+'Income Statement'!F28/'Balance Sheet'!F24</f>
        <v>#DIV/0!</v>
      </c>
      <c r="G26" s="22" t="e">
        <f>+'Income Statement'!G28/'Balance Sheet'!G24</f>
        <v>#DIV/0!</v>
      </c>
      <c r="H26" s="22" t="e">
        <f>+'Income Statement'!G28/'Balance Sheet'!H24</f>
        <v>#DIV/0!</v>
      </c>
      <c r="I26" s="22" t="e">
        <f>+'Income Statement'!I28/'Balance Sheet'!I24</f>
        <v>#DIV/0!</v>
      </c>
      <c r="J26" s="23" t="e">
        <f>+'Income Statement'!J28/'Balance Sheet'!J24</f>
        <v>#DIV/0!</v>
      </c>
      <c r="K26" s="23" t="e">
        <f>+'Income Statement'!K28/'Balance Sheet'!K24</f>
        <v>#DIV/0!</v>
      </c>
      <c r="L26" s="23" t="e">
        <f>+'Income Statement'!L28/'Balance Sheet'!L24</f>
        <v>#DIV/0!</v>
      </c>
      <c r="M26" s="23" t="e">
        <f>+'Income Statement'!M28/'Balance Sheet'!M24</f>
        <v>#DIV/0!</v>
      </c>
    </row>
    <row r="27" spans="1:14" s="8" customFormat="1" x14ac:dyDescent="0.3">
      <c r="A27" s="5"/>
      <c r="B27" s="22"/>
      <c r="C27" s="22"/>
      <c r="D27" s="22"/>
      <c r="E27" s="15"/>
      <c r="F27" s="15"/>
      <c r="G27" s="15"/>
      <c r="H27" s="15"/>
      <c r="I27" s="15"/>
      <c r="J27" s="6"/>
      <c r="K27" s="23"/>
      <c r="L27" s="23"/>
      <c r="M27" s="23"/>
    </row>
    <row r="28" spans="1:14" s="12" customFormat="1" x14ac:dyDescent="0.3">
      <c r="A28" s="9" t="s">
        <v>190</v>
      </c>
      <c r="B28" s="25"/>
      <c r="C28" s="25"/>
      <c r="D28" s="25"/>
      <c r="E28" s="14"/>
      <c r="F28" s="14"/>
      <c r="G28" s="14"/>
      <c r="H28" s="14"/>
      <c r="I28" s="14"/>
      <c r="J28" s="10"/>
      <c r="K28" s="29"/>
      <c r="L28" s="29"/>
      <c r="M28" s="29"/>
    </row>
    <row r="29" spans="1:14" s="8" customFormat="1" x14ac:dyDescent="0.3">
      <c r="A29" s="5" t="s">
        <v>191</v>
      </c>
      <c r="B29" s="22">
        <f>+'Balance Sheet'!B90/'Balance Sheet'!B81</f>
        <v>0.23637758793348379</v>
      </c>
      <c r="C29" s="22">
        <f>+'Balance Sheet'!C90/'Balance Sheet'!C81</f>
        <v>0.23446184669749773</v>
      </c>
      <c r="D29" s="22">
        <f>+'Balance Sheet'!D90/'Balance Sheet'!D81</f>
        <v>0.25921098693531652</v>
      </c>
      <c r="E29" s="22">
        <f>+'Balance Sheet'!E90/'Balance Sheet'!E81</f>
        <v>0.24407913034581741</v>
      </c>
      <c r="F29" s="22" t="e">
        <f>+'Balance Sheet'!F90/'Balance Sheet'!F81</f>
        <v>#DIV/0!</v>
      </c>
      <c r="G29" s="22" t="e">
        <f>+'Balance Sheet'!G90/'Balance Sheet'!G81</f>
        <v>#DIV/0!</v>
      </c>
      <c r="H29" s="22" t="e">
        <f>+'Balance Sheet'!H90/'Balance Sheet'!H81</f>
        <v>#DIV/0!</v>
      </c>
      <c r="I29" s="22" t="e">
        <f>+'Balance Sheet'!I90/'Balance Sheet'!I81</f>
        <v>#DIV/0!</v>
      </c>
      <c r="J29" s="23" t="e">
        <f>+'Balance Sheet'!J90/'Balance Sheet'!J81</f>
        <v>#DIV/0!</v>
      </c>
      <c r="K29" s="23" t="e">
        <f>+'Balance Sheet'!K90/'Balance Sheet'!K81</f>
        <v>#DIV/0!</v>
      </c>
      <c r="L29" s="23" t="e">
        <f>+'Balance Sheet'!L90/'Balance Sheet'!L81</f>
        <v>#DIV/0!</v>
      </c>
      <c r="M29" s="23" t="e">
        <f>+'Balance Sheet'!M90/'Balance Sheet'!M81</f>
        <v>#DIV/0!</v>
      </c>
    </row>
    <row r="30" spans="1:14" s="8" customFormat="1" x14ac:dyDescent="0.3">
      <c r="A30" s="5" t="s">
        <v>192</v>
      </c>
      <c r="B30" s="22">
        <f>+'Balance Sheet'!B90/'Balance Sheet'!B91</f>
        <v>0.47199879931379973</v>
      </c>
      <c r="C30" s="22">
        <f>+'Balance Sheet'!C90/'Balance Sheet'!C91</f>
        <v>0.45656187437964657</v>
      </c>
      <c r="D30" s="22">
        <f>+'Balance Sheet'!D90/'Balance Sheet'!D91</f>
        <v>0.50204182522936991</v>
      </c>
      <c r="E30" s="22">
        <f>+'Balance Sheet'!E90/'Balance Sheet'!E91</f>
        <v>0.4730027003581348</v>
      </c>
      <c r="F30" s="22" t="e">
        <f>+'Balance Sheet'!F90/'Balance Sheet'!F91</f>
        <v>#DIV/0!</v>
      </c>
      <c r="G30" s="22" t="e">
        <f>+'Balance Sheet'!G90/'Balance Sheet'!G91</f>
        <v>#DIV/0!</v>
      </c>
      <c r="H30" s="22" t="e">
        <f>+'Balance Sheet'!H90/'Balance Sheet'!H91</f>
        <v>#DIV/0!</v>
      </c>
      <c r="I30" s="22" t="e">
        <f>+'Balance Sheet'!I90/'Balance Sheet'!I91</f>
        <v>#DIV/0!</v>
      </c>
      <c r="J30" s="23" t="e">
        <f>+'Balance Sheet'!J90/'Balance Sheet'!J91</f>
        <v>#DIV/0!</v>
      </c>
      <c r="K30" s="23" t="e">
        <f>+'Balance Sheet'!K90/'Balance Sheet'!K91</f>
        <v>#DIV/0!</v>
      </c>
      <c r="L30" s="23" t="e">
        <f>+'Balance Sheet'!L90/'Balance Sheet'!L91</f>
        <v>#DIV/0!</v>
      </c>
      <c r="M30" s="23" t="e">
        <f>+'Balance Sheet'!M90/'Balance Sheet'!M91</f>
        <v>#DIV/0!</v>
      </c>
    </row>
    <row r="31" spans="1:14" s="8" customFormat="1" x14ac:dyDescent="0.3">
      <c r="A31" s="5"/>
      <c r="B31" s="22"/>
      <c r="C31" s="22"/>
      <c r="D31" s="22"/>
      <c r="E31" s="15"/>
      <c r="F31" s="15"/>
      <c r="G31" s="15"/>
      <c r="H31" s="15"/>
      <c r="I31" s="15"/>
      <c r="J31" s="6"/>
      <c r="K31" s="23"/>
      <c r="L31" s="23"/>
      <c r="M31" s="23"/>
      <c r="N31" s="103"/>
    </row>
    <row r="32" spans="1:14" s="8" customFormat="1" x14ac:dyDescent="0.3">
      <c r="A32" s="9" t="s">
        <v>193</v>
      </c>
      <c r="B32" s="22"/>
      <c r="C32" s="22"/>
      <c r="D32" s="22"/>
      <c r="E32" s="15"/>
      <c r="F32" s="15"/>
      <c r="G32" s="15"/>
      <c r="H32" s="15"/>
      <c r="I32" s="15"/>
      <c r="J32" s="6"/>
      <c r="K32" s="23"/>
      <c r="L32" s="23"/>
      <c r="M32" s="23"/>
    </row>
    <row r="33" spans="1:13" s="8" customFormat="1" x14ac:dyDescent="0.3">
      <c r="A33" s="5" t="s">
        <v>194</v>
      </c>
      <c r="B33" s="22">
        <f>+'Balance Sheet'!B97/'Capital computation'!B41</f>
        <v>4.4417729110618989E-2</v>
      </c>
      <c r="C33" s="22">
        <f>+'Balance Sheet'!C97/'Capital computation'!C41</f>
        <v>-9.358827389359E-3</v>
      </c>
      <c r="D33" s="22">
        <f>+'Balance Sheet'!D97/'Capital computation'!D41</f>
        <v>7.3347985029099602E-3</v>
      </c>
      <c r="E33" s="22">
        <f>+'Balance Sheet'!E97/'Capital computation'!E41</f>
        <v>-2.455969735743448E-2</v>
      </c>
      <c r="F33" s="22" t="e">
        <f>+'Balance Sheet'!F97/'Capital computation'!F41</f>
        <v>#DIV/0!</v>
      </c>
      <c r="G33" s="22" t="e">
        <f>+'Balance Sheet'!G97/'Capital computation'!G41</f>
        <v>#DIV/0!</v>
      </c>
      <c r="H33" s="22" t="e">
        <f>+'Balance Sheet'!H97/'Capital computation'!H41</f>
        <v>#DIV/0!</v>
      </c>
      <c r="I33" s="22" t="e">
        <f>+'Balance Sheet'!I97/'Capital computation'!I41</f>
        <v>#DIV/0!</v>
      </c>
      <c r="J33" s="23" t="e">
        <f>+'Balance Sheet'!J97/'Capital computation'!J41</f>
        <v>#DIV/0!</v>
      </c>
      <c r="K33" s="23" t="e">
        <f>+'Balance Sheet'!K97/'Capital computation'!K41</f>
        <v>#DIV/0!</v>
      </c>
      <c r="L33" s="23" t="e">
        <f>+'Balance Sheet'!L97/'Capital computation'!L41</f>
        <v>#DIV/0!</v>
      </c>
      <c r="M33" s="23" t="e">
        <f>+'Balance Sheet'!M97/'Capital computation'!M41</f>
        <v>#DIV/0!</v>
      </c>
    </row>
    <row r="34" spans="1:13" s="8" customFormat="1" x14ac:dyDescent="0.3">
      <c r="A34" s="5" t="s">
        <v>195</v>
      </c>
      <c r="B34" s="22">
        <f>+'Balance Sheet'!B98/'Capital computation'!B41</f>
        <v>0.13380647661845727</v>
      </c>
      <c r="C34" s="22">
        <f>+'Balance Sheet'!C98/'Capital computation'!C41</f>
        <v>0.13846284447335616</v>
      </c>
      <c r="D34" s="22">
        <f>+'Balance Sheet'!D98/'Capital computation'!D41</f>
        <v>0.13883522059489334</v>
      </c>
      <c r="E34" s="22">
        <f>+'Balance Sheet'!E98/'Capital computation'!E41</f>
        <v>0.10329058087743512</v>
      </c>
      <c r="F34" s="22" t="e">
        <f>+'Balance Sheet'!F98/'Capital computation'!F41</f>
        <v>#DIV/0!</v>
      </c>
      <c r="G34" s="22" t="e">
        <f>+'Balance Sheet'!G98/'Capital computation'!G41</f>
        <v>#DIV/0!</v>
      </c>
      <c r="H34" s="22" t="e">
        <f>+'Balance Sheet'!H98/'Capital computation'!H41</f>
        <v>#DIV/0!</v>
      </c>
      <c r="I34" s="22" t="e">
        <f>+'Balance Sheet'!I98/'Capital computation'!I41</f>
        <v>#DIV/0!</v>
      </c>
      <c r="J34" s="22" t="e">
        <f>+'Balance Sheet'!J98/'Capital computation'!J41</f>
        <v>#DIV/0!</v>
      </c>
      <c r="K34" s="23" t="e">
        <f>+'Balance Sheet'!K98/'Capital computation'!K41</f>
        <v>#DIV/0!</v>
      </c>
      <c r="L34" s="23" t="e">
        <f>+'Balance Sheet'!L98/'Capital computation'!L41</f>
        <v>#DIV/0!</v>
      </c>
      <c r="M34" s="23" t="e">
        <f>+'Balance Sheet'!M98/'Capital computation'!M41</f>
        <v>#DIV/0!</v>
      </c>
    </row>
    <row r="35" spans="1:13" s="8" customFormat="1" x14ac:dyDescent="0.3">
      <c r="A35" s="26"/>
      <c r="B35" s="27"/>
      <c r="C35" s="27"/>
      <c r="D35" s="27"/>
      <c r="E35" s="27"/>
      <c r="F35" s="27"/>
      <c r="G35" s="27"/>
      <c r="H35" s="27"/>
      <c r="I35" s="27"/>
      <c r="J35" s="7"/>
      <c r="K35" s="7"/>
      <c r="L35" s="7"/>
      <c r="M35" s="7"/>
    </row>
    <row r="36" spans="1:13" s="8" customFormat="1" x14ac:dyDescent="0.3">
      <c r="A36" s="2"/>
      <c r="B36" s="16"/>
      <c r="C36" s="16"/>
      <c r="D36" s="16"/>
      <c r="E36" s="16"/>
      <c r="F36" s="16"/>
      <c r="G36" s="16"/>
      <c r="H36" s="16"/>
      <c r="I36" s="30"/>
      <c r="J36" s="17"/>
      <c r="K36" s="17"/>
      <c r="L36" s="45"/>
      <c r="M36" s="17"/>
    </row>
    <row r="37" spans="1:13" s="2" customFormat="1" x14ac:dyDescent="0.3">
      <c r="B37" s="16"/>
      <c r="C37" s="16"/>
      <c r="D37" s="16"/>
      <c r="E37" s="16"/>
      <c r="F37" s="16"/>
      <c r="G37" s="30"/>
      <c r="H37" s="16"/>
      <c r="I37" s="16"/>
      <c r="J37" s="16"/>
      <c r="K37" s="16"/>
      <c r="L37" s="16"/>
      <c r="M37" s="16"/>
    </row>
    <row r="38" spans="1:13" s="2" customFormat="1" x14ac:dyDescent="0.3">
      <c r="B38" s="16"/>
      <c r="C38" s="16"/>
      <c r="D38" s="16"/>
      <c r="E38" s="30"/>
      <c r="F38" s="16"/>
      <c r="G38" s="16"/>
      <c r="H38" s="16"/>
      <c r="I38" s="16"/>
      <c r="J38" s="16"/>
      <c r="K38" s="16"/>
      <c r="L38" s="30"/>
      <c r="M38" s="16"/>
    </row>
    <row r="39" spans="1:13" s="2" customFormat="1" x14ac:dyDescent="0.3">
      <c r="B39" s="16"/>
      <c r="C39" s="16"/>
      <c r="D39" s="16"/>
      <c r="E39" s="30"/>
      <c r="F39" s="16"/>
      <c r="G39" s="16"/>
      <c r="H39" s="16"/>
      <c r="I39" s="16"/>
      <c r="J39" s="16"/>
      <c r="K39" s="16"/>
      <c r="L39" s="16"/>
      <c r="M39" s="16"/>
    </row>
    <row r="40" spans="1:13" s="2" customFormat="1" x14ac:dyDescent="0.3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s="2" customFormat="1" x14ac:dyDescent="0.3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s="2" customFormat="1" x14ac:dyDescent="0.3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s="2" customFormat="1" x14ac:dyDescent="0.3"/>
    <row r="44" spans="1:13" s="2" customFormat="1" x14ac:dyDescent="0.3"/>
    <row r="45" spans="1:13" s="2" customFormat="1" x14ac:dyDescent="0.3"/>
    <row r="46" spans="1:13" s="2" customFormat="1" x14ac:dyDescent="0.3"/>
    <row r="47" spans="1:13" s="2" customFormat="1" x14ac:dyDescent="0.3"/>
    <row r="48" spans="1:13" s="2" customFormat="1" x14ac:dyDescent="0.3"/>
    <row r="49" s="2" customFormat="1" x14ac:dyDescent="0.3"/>
    <row r="50" s="2" customFormat="1" x14ac:dyDescent="0.3"/>
    <row r="51" s="2" customFormat="1" x14ac:dyDescent="0.3"/>
    <row r="52" s="2" customFormat="1" x14ac:dyDescent="0.3"/>
    <row r="53" s="2" customFormat="1" x14ac:dyDescent="0.3"/>
    <row r="54" s="2" customFormat="1" x14ac:dyDescent="0.3"/>
    <row r="55" s="2" customFormat="1" x14ac:dyDescent="0.3"/>
    <row r="56" s="2" customFormat="1" x14ac:dyDescent="0.3"/>
    <row r="57" s="2" customFormat="1" x14ac:dyDescent="0.3"/>
    <row r="58" s="2" customFormat="1" x14ac:dyDescent="0.3"/>
    <row r="59" s="2" customFormat="1" x14ac:dyDescent="0.3"/>
    <row r="60" s="2" customFormat="1" x14ac:dyDescent="0.3"/>
    <row r="61" s="2" customFormat="1" x14ac:dyDescent="0.3"/>
    <row r="62" s="2" customFormat="1" x14ac:dyDescent="0.3"/>
    <row r="63" s="2" customFormat="1" x14ac:dyDescent="0.3"/>
    <row r="64" s="2" customFormat="1" x14ac:dyDescent="0.3"/>
    <row r="65" s="2" customFormat="1" x14ac:dyDescent="0.3"/>
    <row r="66" s="2" customFormat="1" x14ac:dyDescent="0.3"/>
    <row r="67" s="2" customFormat="1" x14ac:dyDescent="0.3"/>
    <row r="68" s="2" customFormat="1" x14ac:dyDescent="0.3"/>
    <row r="69" s="2" customFormat="1" x14ac:dyDescent="0.3"/>
    <row r="70" s="2" customFormat="1" x14ac:dyDescent="0.3"/>
    <row r="71" s="2" customFormat="1" x14ac:dyDescent="0.3"/>
    <row r="72" s="2" customFormat="1" x14ac:dyDescent="0.3"/>
    <row r="73" s="2" customFormat="1" x14ac:dyDescent="0.3"/>
    <row r="74" s="2" customFormat="1" x14ac:dyDescent="0.3"/>
    <row r="75" s="2" customFormat="1" x14ac:dyDescent="0.3"/>
    <row r="76" s="2" customFormat="1" x14ac:dyDescent="0.3"/>
    <row r="77" s="2" customFormat="1" x14ac:dyDescent="0.3"/>
    <row r="78" s="2" customFormat="1" x14ac:dyDescent="0.3"/>
    <row r="79" s="2" customFormat="1" x14ac:dyDescent="0.3"/>
    <row r="80" s="2" customFormat="1" x14ac:dyDescent="0.3"/>
    <row r="81" spans="4:4" s="2" customFormat="1" x14ac:dyDescent="0.3"/>
    <row r="82" spans="4:4" s="2" customFormat="1" x14ac:dyDescent="0.3"/>
    <row r="83" spans="4:4" s="2" customFormat="1" x14ac:dyDescent="0.3"/>
    <row r="84" spans="4:4" s="2" customFormat="1" x14ac:dyDescent="0.3"/>
    <row r="85" spans="4:4" s="2" customFormat="1" x14ac:dyDescent="0.3"/>
    <row r="86" spans="4:4" s="2" customFormat="1" x14ac:dyDescent="0.3">
      <c r="D86" s="2">
        <f>+'[1]Balance Sheet'!$K$87</f>
        <v>562921.28566804063</v>
      </c>
    </row>
    <row r="87" spans="4:4" s="2" customFormat="1" x14ac:dyDescent="0.3"/>
    <row r="88" spans="4:4" s="2" customFormat="1" x14ac:dyDescent="0.3"/>
    <row r="89" spans="4:4" s="2" customFormat="1" x14ac:dyDescent="0.3"/>
    <row r="90" spans="4:4" s="2" customFormat="1" x14ac:dyDescent="0.3"/>
    <row r="91" spans="4:4" s="2" customFormat="1" x14ac:dyDescent="0.3"/>
    <row r="92" spans="4:4" s="2" customFormat="1" x14ac:dyDescent="0.3"/>
    <row r="93" spans="4:4" s="2" customFormat="1" x14ac:dyDescent="0.3"/>
    <row r="94" spans="4:4" s="2" customFormat="1" x14ac:dyDescent="0.3"/>
    <row r="95" spans="4:4" s="2" customFormat="1" x14ac:dyDescent="0.3"/>
    <row r="96" spans="4:4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  <row r="9957" s="2" customFormat="1" x14ac:dyDescent="0.3"/>
    <row r="9958" s="2" customFormat="1" x14ac:dyDescent="0.3"/>
    <row r="9959" s="2" customFormat="1" x14ac:dyDescent="0.3"/>
  </sheetData>
  <mergeCells count="13">
    <mergeCell ref="B1:M1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25" right="0.25" top="0.75" bottom="0.75" header="0.3" footer="0.3"/>
  <pageSetup paperSize="9" scale="54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978"/>
  <sheetViews>
    <sheetView view="pageBreakPreview" zoomScaleNormal="100" zoomScaleSheetLayoutView="100" workbookViewId="0">
      <pane xSplit="1" ySplit="5" topLeftCell="B71" activePane="bottomRight" state="frozen"/>
      <selection pane="topRight" activeCell="B1" sqref="B1"/>
      <selection pane="bottomLeft" activeCell="A6" sqref="A6"/>
      <selection pane="bottomRight" activeCell="H6" sqref="H6:H79"/>
    </sheetView>
  </sheetViews>
  <sheetFormatPr defaultColWidth="9.109375" defaultRowHeight="15.6" x14ac:dyDescent="0.3"/>
  <cols>
    <col min="1" max="1" width="50.5546875" style="13" customWidth="1"/>
    <col min="2" max="4" width="9.5546875" style="13" customWidth="1"/>
    <col min="5" max="5" width="3.5546875" style="13" customWidth="1"/>
    <col min="6" max="6" width="12.33203125" style="68" customWidth="1"/>
    <col min="7" max="7" width="3" style="13" customWidth="1"/>
    <col min="8" max="9" width="9.5546875" style="13" customWidth="1"/>
    <col min="10" max="10" width="11.109375" style="13" customWidth="1"/>
    <col min="11" max="11" width="3.33203125" style="13" customWidth="1"/>
    <col min="12" max="12" width="12.33203125" style="68" customWidth="1"/>
    <col min="13" max="13" width="3.109375" style="13" customWidth="1"/>
    <col min="14" max="14" width="9.5546875" style="13" customWidth="1"/>
    <col min="15" max="15" width="12.44140625" style="13" customWidth="1"/>
    <col min="16" max="16" width="11.44140625" style="13" customWidth="1"/>
    <col min="17" max="17" width="3.109375" style="13" customWidth="1"/>
    <col min="18" max="18" width="13" style="68" customWidth="1"/>
    <col min="19" max="19" width="3.5546875" style="13" customWidth="1"/>
    <col min="20" max="20" width="9.33203125" style="13" customWidth="1"/>
    <col min="21" max="21" width="9.5546875" style="13" customWidth="1"/>
    <col min="22" max="22" width="11.109375" style="13" customWidth="1"/>
    <col min="23" max="23" width="3.33203125" style="13" customWidth="1"/>
    <col min="24" max="24" width="13.5546875" style="13" customWidth="1"/>
    <col min="25" max="25" width="2.5546875" style="13" customWidth="1"/>
    <col min="26" max="26" width="11" style="13" customWidth="1"/>
    <col min="27" max="16384" width="9.109375" style="13"/>
  </cols>
  <sheetData>
    <row r="1" spans="1:26" s="1" customFormat="1" ht="15.75" customHeight="1" x14ac:dyDescent="0.3">
      <c r="B1" s="106" t="s">
        <v>214</v>
      </c>
      <c r="C1" s="112"/>
      <c r="D1" s="112"/>
      <c r="E1" s="112"/>
      <c r="F1" s="112"/>
      <c r="G1" s="112"/>
      <c r="H1" s="112"/>
      <c r="I1" s="112"/>
      <c r="J1" s="113"/>
      <c r="K1" s="55"/>
      <c r="L1" s="69"/>
      <c r="M1" s="55"/>
      <c r="N1" s="111"/>
      <c r="O1" s="112"/>
      <c r="P1" s="112"/>
      <c r="Q1" s="112"/>
      <c r="R1" s="112"/>
      <c r="S1" s="112"/>
      <c r="T1" s="112"/>
      <c r="U1" s="112"/>
      <c r="V1" s="113"/>
      <c r="W1" s="111"/>
      <c r="X1" s="112"/>
      <c r="Y1" s="112"/>
      <c r="Z1" s="112"/>
    </row>
    <row r="2" spans="1:26" s="2" customFormat="1" x14ac:dyDescent="0.3">
      <c r="F2" s="65"/>
      <c r="L2" s="65"/>
      <c r="R2" s="65"/>
    </row>
    <row r="3" spans="1:26" s="2" customFormat="1" x14ac:dyDescent="0.3">
      <c r="F3" s="65"/>
      <c r="L3" s="65"/>
      <c r="R3" s="65"/>
    </row>
    <row r="4" spans="1:26" s="3" customFormat="1" ht="15.75" customHeight="1" x14ac:dyDescent="0.3">
      <c r="A4" s="2"/>
      <c r="B4" s="109">
        <v>44927</v>
      </c>
      <c r="C4" s="109">
        <v>44958</v>
      </c>
      <c r="D4" s="109">
        <v>44986</v>
      </c>
      <c r="E4" s="56"/>
      <c r="F4" s="120" t="s">
        <v>212</v>
      </c>
      <c r="G4" s="56"/>
      <c r="H4" s="109">
        <v>45017</v>
      </c>
      <c r="I4" s="109">
        <v>45047</v>
      </c>
      <c r="J4" s="109">
        <v>45078</v>
      </c>
      <c r="K4" s="56"/>
      <c r="L4" s="120" t="s">
        <v>212</v>
      </c>
      <c r="M4" s="56"/>
      <c r="N4" s="109">
        <v>45108</v>
      </c>
      <c r="O4" s="109">
        <v>45139</v>
      </c>
      <c r="P4" s="109">
        <v>45170</v>
      </c>
      <c r="Q4" s="56"/>
      <c r="R4" s="120" t="s">
        <v>212</v>
      </c>
      <c r="S4" s="56"/>
      <c r="T4" s="109">
        <v>45200</v>
      </c>
      <c r="U4" s="109">
        <v>45231</v>
      </c>
      <c r="V4" s="109">
        <v>45261</v>
      </c>
      <c r="W4" s="36"/>
      <c r="X4" s="122" t="s">
        <v>212</v>
      </c>
      <c r="Y4" s="36"/>
      <c r="Z4" s="110" t="s">
        <v>1</v>
      </c>
    </row>
    <row r="5" spans="1:26" s="3" customFormat="1" x14ac:dyDescent="0.3">
      <c r="A5" s="4" t="s">
        <v>0</v>
      </c>
      <c r="B5" s="110"/>
      <c r="C5" s="110"/>
      <c r="D5" s="110"/>
      <c r="E5" s="57"/>
      <c r="F5" s="121"/>
      <c r="G5" s="57"/>
      <c r="H5" s="110"/>
      <c r="I5" s="110"/>
      <c r="J5" s="110"/>
      <c r="K5" s="57"/>
      <c r="L5" s="121"/>
      <c r="M5" s="57"/>
      <c r="N5" s="110"/>
      <c r="O5" s="110"/>
      <c r="P5" s="110"/>
      <c r="Q5" s="57"/>
      <c r="R5" s="121"/>
      <c r="S5" s="57"/>
      <c r="T5" s="110"/>
      <c r="U5" s="110"/>
      <c r="V5" s="110"/>
      <c r="W5" s="38"/>
      <c r="X5" s="123"/>
      <c r="Y5" s="59"/>
      <c r="Z5" s="113"/>
    </row>
    <row r="6" spans="1:26" s="12" customFormat="1" ht="31.2" x14ac:dyDescent="0.3">
      <c r="A6" s="9" t="s">
        <v>68</v>
      </c>
      <c r="B6" s="14">
        <v>410660.78280318447</v>
      </c>
      <c r="C6" s="14">
        <v>397558.97410861443</v>
      </c>
      <c r="D6" s="14">
        <v>433092.73682484135</v>
      </c>
      <c r="E6" s="14"/>
      <c r="F6" s="70">
        <f>B6+C6+D6</f>
        <v>1241312.4937366401</v>
      </c>
      <c r="G6" s="14"/>
      <c r="H6" s="14">
        <v>431694.48938634136</v>
      </c>
      <c r="I6" s="14"/>
      <c r="J6" s="32"/>
      <c r="K6" s="14"/>
      <c r="L6" s="70">
        <f>H6+I6+J6</f>
        <v>431694.48938634136</v>
      </c>
      <c r="M6" s="14"/>
      <c r="N6" s="51"/>
      <c r="O6" s="51"/>
      <c r="P6" s="51"/>
      <c r="Q6" s="10"/>
      <c r="R6" s="11">
        <f>N6+O6+P6</f>
        <v>0</v>
      </c>
      <c r="S6" s="10"/>
      <c r="T6" s="10"/>
      <c r="U6" s="10"/>
      <c r="V6" s="10"/>
      <c r="W6" s="37"/>
      <c r="X6" s="37">
        <f>T6+U6+V6</f>
        <v>0</v>
      </c>
      <c r="Y6" s="37"/>
      <c r="Z6" s="10">
        <f t="shared" ref="Z6:Z37" si="0">SUM(B6:V6)</f>
        <v>3346013.9662459632</v>
      </c>
    </row>
    <row r="7" spans="1:26" s="8" customFormat="1" x14ac:dyDescent="0.3">
      <c r="A7" s="5" t="s">
        <v>69</v>
      </c>
      <c r="B7" s="15">
        <v>369125.56220455869</v>
      </c>
      <c r="C7" s="15">
        <v>365219.4546766553</v>
      </c>
      <c r="D7" s="15">
        <v>396384.70804684132</v>
      </c>
      <c r="E7" s="15"/>
      <c r="F7" s="27">
        <f t="shared" ref="F7:F70" si="1">B7+C7+D7</f>
        <v>1130729.7249280554</v>
      </c>
      <c r="G7" s="15"/>
      <c r="H7" s="15">
        <v>395004.27850967477</v>
      </c>
      <c r="I7" s="15"/>
      <c r="J7" s="31"/>
      <c r="K7" s="35"/>
      <c r="L7" s="71">
        <f>H7+I7+J7</f>
        <v>395004.27850967477</v>
      </c>
      <c r="M7" s="35"/>
      <c r="N7" s="52"/>
      <c r="O7" s="35"/>
      <c r="P7" s="6"/>
      <c r="Q7" s="6"/>
      <c r="R7" s="7">
        <f>N7+O7+P7</f>
        <v>0</v>
      </c>
      <c r="S7" s="6"/>
      <c r="T7" s="6"/>
      <c r="U7" s="6"/>
      <c r="V7" s="6"/>
      <c r="W7" s="7"/>
      <c r="X7" s="37">
        <f t="shared" ref="X7:X70" si="2">T7+U7+V7</f>
        <v>0</v>
      </c>
      <c r="Y7" s="7"/>
      <c r="Z7" s="10">
        <f t="shared" si="0"/>
        <v>3051468.00687546</v>
      </c>
    </row>
    <row r="8" spans="1:26" s="8" customFormat="1" x14ac:dyDescent="0.3">
      <c r="A8" s="5" t="s">
        <v>70</v>
      </c>
      <c r="B8" s="15">
        <v>27015.551518666671</v>
      </c>
      <c r="C8" s="15">
        <v>25905.573202</v>
      </c>
      <c r="D8" s="15">
        <v>22184.720697999997</v>
      </c>
      <c r="E8" s="15"/>
      <c r="F8" s="27">
        <f t="shared" si="1"/>
        <v>75105.845418666664</v>
      </c>
      <c r="G8" s="15"/>
      <c r="H8" s="15">
        <v>22065.155316666667</v>
      </c>
      <c r="I8" s="15"/>
      <c r="J8" s="31"/>
      <c r="K8" s="35"/>
      <c r="L8" s="71">
        <f t="shared" ref="L8:L71" si="3">H8+I8+J8</f>
        <v>22065.155316666667</v>
      </c>
      <c r="M8" s="35"/>
      <c r="N8" s="52"/>
      <c r="O8" s="35"/>
      <c r="P8" s="6"/>
      <c r="Q8" s="6"/>
      <c r="R8" s="7">
        <f t="shared" ref="R8:R71" si="4">N8+O8+P8</f>
        <v>0</v>
      </c>
      <c r="S8" s="6"/>
      <c r="T8" s="6"/>
      <c r="U8" s="6"/>
      <c r="V8" s="6"/>
      <c r="W8" s="7"/>
      <c r="X8" s="37">
        <f t="shared" si="2"/>
        <v>0</v>
      </c>
      <c r="Y8" s="7"/>
      <c r="Z8" s="10">
        <f t="shared" si="0"/>
        <v>194342.00147066667</v>
      </c>
    </row>
    <row r="9" spans="1:26" s="8" customFormat="1" x14ac:dyDescent="0.3">
      <c r="A9" s="5" t="s">
        <v>71</v>
      </c>
      <c r="B9" s="15">
        <v>13968.161826625839</v>
      </c>
      <c r="C9" s="15">
        <v>13968.161826625839</v>
      </c>
      <c r="D9" s="15">
        <v>14159.877743333333</v>
      </c>
      <c r="E9" s="15"/>
      <c r="F9" s="27">
        <f t="shared" si="1"/>
        <v>42096.201396585013</v>
      </c>
      <c r="G9" s="15"/>
      <c r="H9" s="15">
        <v>14268.001533333332</v>
      </c>
      <c r="I9" s="15"/>
      <c r="J9" s="31"/>
      <c r="K9" s="35"/>
      <c r="L9" s="71">
        <f t="shared" si="3"/>
        <v>14268.001533333332</v>
      </c>
      <c r="M9" s="35"/>
      <c r="N9" s="52"/>
      <c r="O9" s="35"/>
      <c r="P9" s="6"/>
      <c r="Q9" s="6"/>
      <c r="R9" s="7">
        <f t="shared" si="4"/>
        <v>0</v>
      </c>
      <c r="S9" s="6"/>
      <c r="T9" s="6"/>
      <c r="U9" s="6"/>
      <c r="V9" s="6"/>
      <c r="W9" s="7"/>
      <c r="X9" s="37">
        <f t="shared" si="2"/>
        <v>0</v>
      </c>
      <c r="Y9" s="7"/>
      <c r="Z9" s="10">
        <f t="shared" si="0"/>
        <v>112728.40585983668</v>
      </c>
    </row>
    <row r="10" spans="1:26" s="8" customFormat="1" x14ac:dyDescent="0.3">
      <c r="A10" s="5" t="s">
        <v>72</v>
      </c>
      <c r="B10" s="15">
        <v>0</v>
      </c>
      <c r="C10" s="15">
        <v>0</v>
      </c>
      <c r="D10" s="15">
        <v>309.3954966666667</v>
      </c>
      <c r="E10" s="15"/>
      <c r="F10" s="27">
        <f t="shared" si="1"/>
        <v>309.3954966666667</v>
      </c>
      <c r="G10" s="15"/>
      <c r="H10" s="15">
        <v>309.3954966666667</v>
      </c>
      <c r="I10" s="15"/>
      <c r="J10" s="31"/>
      <c r="K10" s="35"/>
      <c r="L10" s="71">
        <f t="shared" si="3"/>
        <v>309.3954966666667</v>
      </c>
      <c r="M10" s="35"/>
      <c r="N10" s="52"/>
      <c r="O10" s="35"/>
      <c r="P10" s="6"/>
      <c r="Q10" s="6"/>
      <c r="R10" s="7">
        <f t="shared" si="4"/>
        <v>0</v>
      </c>
      <c r="S10" s="6"/>
      <c r="T10" s="6"/>
      <c r="U10" s="6"/>
      <c r="V10" s="6"/>
      <c r="W10" s="7"/>
      <c r="X10" s="37">
        <f t="shared" si="2"/>
        <v>0</v>
      </c>
      <c r="Y10" s="7"/>
      <c r="Z10" s="10">
        <f t="shared" si="0"/>
        <v>1237.5819866666668</v>
      </c>
    </row>
    <row r="11" spans="1:26" s="8" customFormat="1" x14ac:dyDescent="0.3">
      <c r="A11" s="5" t="s">
        <v>73</v>
      </c>
      <c r="B11" s="15">
        <v>0</v>
      </c>
      <c r="C11" s="15">
        <v>4.1776600000000004</v>
      </c>
      <c r="D11" s="15">
        <v>0</v>
      </c>
      <c r="E11" s="15"/>
      <c r="F11" s="27">
        <f t="shared" si="1"/>
        <v>4.1776600000000004</v>
      </c>
      <c r="G11" s="15"/>
      <c r="H11" s="15">
        <v>0</v>
      </c>
      <c r="I11" s="15"/>
      <c r="J11" s="31"/>
      <c r="K11" s="35"/>
      <c r="L11" s="71">
        <f t="shared" si="3"/>
        <v>0</v>
      </c>
      <c r="M11" s="35"/>
      <c r="N11" s="52"/>
      <c r="O11" s="35"/>
      <c r="P11" s="6"/>
      <c r="Q11" s="6"/>
      <c r="R11" s="7">
        <f t="shared" si="4"/>
        <v>0</v>
      </c>
      <c r="S11" s="6"/>
      <c r="T11" s="6"/>
      <c r="U11" s="6"/>
      <c r="V11" s="6"/>
      <c r="W11" s="7"/>
      <c r="X11" s="37">
        <f t="shared" si="2"/>
        <v>0</v>
      </c>
      <c r="Y11" s="7"/>
      <c r="Z11" s="10">
        <f t="shared" si="0"/>
        <v>8.3553200000000007</v>
      </c>
    </row>
    <row r="12" spans="1:26" s="8" customFormat="1" x14ac:dyDescent="0.3">
      <c r="A12" s="5" t="s">
        <v>74</v>
      </c>
      <c r="B12" s="15">
        <v>0</v>
      </c>
      <c r="C12" s="15">
        <v>141.98727</v>
      </c>
      <c r="D12" s="15">
        <v>54.034840000000003</v>
      </c>
      <c r="E12" s="15"/>
      <c r="F12" s="27">
        <f t="shared" si="1"/>
        <v>196.02211</v>
      </c>
      <c r="G12" s="15"/>
      <c r="H12" s="15">
        <v>47.658529999999999</v>
      </c>
      <c r="I12" s="15"/>
      <c r="J12" s="31"/>
      <c r="K12" s="35"/>
      <c r="L12" s="71">
        <f t="shared" si="3"/>
        <v>47.658529999999999</v>
      </c>
      <c r="M12" s="35"/>
      <c r="N12" s="52"/>
      <c r="O12" s="35"/>
      <c r="P12" s="6"/>
      <c r="Q12" s="6"/>
      <c r="R12" s="7">
        <f t="shared" si="4"/>
        <v>0</v>
      </c>
      <c r="S12" s="6"/>
      <c r="T12" s="6"/>
      <c r="U12" s="6"/>
      <c r="V12" s="6"/>
      <c r="W12" s="7"/>
      <c r="X12" s="37">
        <f t="shared" si="2"/>
        <v>0</v>
      </c>
      <c r="Y12" s="7"/>
      <c r="Z12" s="10">
        <f t="shared" si="0"/>
        <v>487.36127999999997</v>
      </c>
    </row>
    <row r="13" spans="1:26" s="8" customFormat="1" x14ac:dyDescent="0.3">
      <c r="A13" s="5" t="s">
        <v>75</v>
      </c>
      <c r="B13" s="15">
        <v>305.19432666666665</v>
      </c>
      <c r="C13" s="15">
        <v>357.05554666666666</v>
      </c>
      <c r="D13" s="15">
        <v>0</v>
      </c>
      <c r="E13" s="15"/>
      <c r="F13" s="27">
        <f t="shared" si="1"/>
        <v>662.24987333333331</v>
      </c>
      <c r="G13" s="15"/>
      <c r="H13" s="15">
        <v>0</v>
      </c>
      <c r="I13" s="15"/>
      <c r="J13" s="31"/>
      <c r="K13" s="35"/>
      <c r="L13" s="71">
        <f t="shared" si="3"/>
        <v>0</v>
      </c>
      <c r="M13" s="35"/>
      <c r="N13" s="52"/>
      <c r="O13" s="35"/>
      <c r="P13" s="6"/>
      <c r="Q13" s="6"/>
      <c r="R13" s="7">
        <f t="shared" si="4"/>
        <v>0</v>
      </c>
      <c r="S13" s="6"/>
      <c r="T13" s="6"/>
      <c r="U13" s="6"/>
      <c r="V13" s="6"/>
      <c r="W13" s="7"/>
      <c r="X13" s="37">
        <f t="shared" si="2"/>
        <v>0</v>
      </c>
      <c r="Y13" s="7"/>
      <c r="Z13" s="10">
        <f t="shared" si="0"/>
        <v>1324.4997466666666</v>
      </c>
    </row>
    <row r="14" spans="1:26" s="12" customFormat="1" x14ac:dyDescent="0.3">
      <c r="A14" s="9" t="s">
        <v>76</v>
      </c>
      <c r="B14" s="14">
        <v>3023.7881594571272</v>
      </c>
      <c r="C14" s="14">
        <v>3118.9579735210564</v>
      </c>
      <c r="D14" s="14">
        <v>4520.4526833333339</v>
      </c>
      <c r="E14" s="14"/>
      <c r="F14" s="70">
        <f t="shared" si="1"/>
        <v>10663.198816311517</v>
      </c>
      <c r="G14" s="14"/>
      <c r="H14" s="14">
        <v>2609.9865533333336</v>
      </c>
      <c r="I14" s="14"/>
      <c r="J14" s="46"/>
      <c r="K14" s="34"/>
      <c r="L14" s="72">
        <f t="shared" si="3"/>
        <v>2609.9865533333336</v>
      </c>
      <c r="M14" s="34"/>
      <c r="N14" s="51"/>
      <c r="O14" s="34"/>
      <c r="P14" s="10"/>
      <c r="Q14" s="10"/>
      <c r="R14" s="11">
        <f t="shared" si="4"/>
        <v>0</v>
      </c>
      <c r="S14" s="10"/>
      <c r="T14" s="10"/>
      <c r="U14" s="10"/>
      <c r="V14" s="10"/>
      <c r="W14" s="11"/>
      <c r="X14" s="37">
        <f t="shared" si="2"/>
        <v>0</v>
      </c>
      <c r="Y14" s="11"/>
      <c r="Z14" s="10">
        <f t="shared" si="0"/>
        <v>26546.370739289698</v>
      </c>
    </row>
    <row r="15" spans="1:26" s="8" customFormat="1" x14ac:dyDescent="0.3">
      <c r="A15" s="5" t="s">
        <v>77</v>
      </c>
      <c r="B15" s="15">
        <v>2974.5609294571273</v>
      </c>
      <c r="C15" s="15">
        <v>3118.9579735210564</v>
      </c>
      <c r="D15" s="15">
        <v>4520.4526833333339</v>
      </c>
      <c r="E15" s="15"/>
      <c r="F15" s="27">
        <f t="shared" si="1"/>
        <v>10613.971586311516</v>
      </c>
      <c r="G15" s="15"/>
      <c r="H15" s="15">
        <v>2609.9865533333336</v>
      </c>
      <c r="I15" s="15"/>
      <c r="J15" s="31"/>
      <c r="K15" s="35"/>
      <c r="L15" s="71">
        <f t="shared" si="3"/>
        <v>2609.9865533333336</v>
      </c>
      <c r="M15" s="35"/>
      <c r="N15" s="52"/>
      <c r="O15" s="35"/>
      <c r="P15" s="6"/>
      <c r="Q15" s="6"/>
      <c r="R15" s="7">
        <f t="shared" si="4"/>
        <v>0</v>
      </c>
      <c r="S15" s="6"/>
      <c r="T15" s="6"/>
      <c r="U15" s="6"/>
      <c r="V15" s="6"/>
      <c r="W15" s="7"/>
      <c r="X15" s="37">
        <f t="shared" si="2"/>
        <v>0</v>
      </c>
      <c r="Y15" s="7"/>
      <c r="Z15" s="10">
        <f t="shared" si="0"/>
        <v>26447.916279289697</v>
      </c>
    </row>
    <row r="16" spans="1:26" s="8" customFormat="1" x14ac:dyDescent="0.3">
      <c r="A16" s="5" t="s">
        <v>78</v>
      </c>
      <c r="B16" s="15">
        <v>49.227229999999999</v>
      </c>
      <c r="C16" s="15">
        <v>0</v>
      </c>
      <c r="D16" s="15">
        <v>0</v>
      </c>
      <c r="E16" s="15"/>
      <c r="F16" s="27">
        <f t="shared" si="1"/>
        <v>49.227229999999999</v>
      </c>
      <c r="G16" s="15"/>
      <c r="H16" s="15">
        <v>0</v>
      </c>
      <c r="I16" s="15"/>
      <c r="J16" s="31"/>
      <c r="K16" s="35"/>
      <c r="L16" s="71">
        <f t="shared" si="3"/>
        <v>0</v>
      </c>
      <c r="M16" s="35"/>
      <c r="N16" s="52"/>
      <c r="O16" s="35"/>
      <c r="P16" s="6"/>
      <c r="Q16" s="6"/>
      <c r="R16" s="7">
        <f t="shared" si="4"/>
        <v>0</v>
      </c>
      <c r="S16" s="6"/>
      <c r="T16" s="6"/>
      <c r="U16" s="6"/>
      <c r="V16" s="6"/>
      <c r="W16" s="7"/>
      <c r="X16" s="37">
        <f t="shared" si="2"/>
        <v>0</v>
      </c>
      <c r="Y16" s="7"/>
      <c r="Z16" s="10">
        <f t="shared" si="0"/>
        <v>98.454459999999997</v>
      </c>
    </row>
    <row r="17" spans="1:26" s="12" customFormat="1" x14ac:dyDescent="0.3">
      <c r="A17" s="9" t="s">
        <v>79</v>
      </c>
      <c r="B17" s="15">
        <v>28501.413299852542</v>
      </c>
      <c r="C17" s="14">
        <v>24499.955656519207</v>
      </c>
      <c r="D17" s="14">
        <v>21177.192779999998</v>
      </c>
      <c r="E17" s="14"/>
      <c r="F17" s="70">
        <f t="shared" si="1"/>
        <v>74178.561736371747</v>
      </c>
      <c r="G17" s="14"/>
      <c r="H17" s="14">
        <v>26567.015023333333</v>
      </c>
      <c r="I17" s="14"/>
      <c r="J17" s="46"/>
      <c r="K17" s="34"/>
      <c r="L17" s="72">
        <f t="shared" si="3"/>
        <v>26567.015023333333</v>
      </c>
      <c r="M17" s="34"/>
      <c r="N17" s="51"/>
      <c r="O17" s="34"/>
      <c r="P17" s="10"/>
      <c r="Q17" s="10"/>
      <c r="R17" s="11">
        <f t="shared" si="4"/>
        <v>0</v>
      </c>
      <c r="S17" s="10"/>
      <c r="T17" s="10"/>
      <c r="U17" s="10"/>
      <c r="V17" s="10"/>
      <c r="W17" s="11"/>
      <c r="X17" s="37">
        <f t="shared" si="2"/>
        <v>0</v>
      </c>
      <c r="Y17" s="11"/>
      <c r="Z17" s="10">
        <f t="shared" si="0"/>
        <v>201491.15351941017</v>
      </c>
    </row>
    <row r="18" spans="1:26" s="8" customFormat="1" x14ac:dyDescent="0.3">
      <c r="A18" s="5" t="s">
        <v>80</v>
      </c>
      <c r="B18" s="15">
        <v>8923.4746656227071</v>
      </c>
      <c r="C18" s="15">
        <v>9704.5903056227107</v>
      </c>
      <c r="D18" s="15">
        <v>8402.3383066666665</v>
      </c>
      <c r="E18" s="15"/>
      <c r="F18" s="27">
        <f t="shared" si="1"/>
        <v>27030.403277912083</v>
      </c>
      <c r="G18" s="15"/>
      <c r="H18" s="15">
        <v>10400.343703333332</v>
      </c>
      <c r="I18" s="15"/>
      <c r="J18" s="31"/>
      <c r="K18" s="35"/>
      <c r="L18" s="71">
        <f t="shared" si="3"/>
        <v>10400.343703333332</v>
      </c>
      <c r="M18" s="35"/>
      <c r="N18" s="52"/>
      <c r="O18" s="35"/>
      <c r="P18" s="6"/>
      <c r="Q18" s="6"/>
      <c r="R18" s="7">
        <f t="shared" si="4"/>
        <v>0</v>
      </c>
      <c r="S18" s="6"/>
      <c r="T18" s="6"/>
      <c r="U18" s="6"/>
      <c r="V18" s="6"/>
      <c r="W18" s="7"/>
      <c r="X18" s="37">
        <f t="shared" si="2"/>
        <v>0</v>
      </c>
      <c r="Y18" s="7"/>
      <c r="Z18" s="10">
        <f t="shared" si="0"/>
        <v>74861.493962490829</v>
      </c>
    </row>
    <row r="19" spans="1:26" s="8" customFormat="1" x14ac:dyDescent="0.3">
      <c r="A19" s="5" t="s">
        <v>81</v>
      </c>
      <c r="B19" s="15">
        <v>17814.251634229833</v>
      </c>
      <c r="C19" s="15">
        <v>13226.8383508965</v>
      </c>
      <c r="D19" s="15">
        <v>9364.1874733333334</v>
      </c>
      <c r="E19" s="15"/>
      <c r="F19" s="27">
        <f t="shared" si="1"/>
        <v>40405.277458459663</v>
      </c>
      <c r="G19" s="15"/>
      <c r="H19" s="15">
        <v>12830.00432</v>
      </c>
      <c r="I19" s="15"/>
      <c r="J19" s="31"/>
      <c r="K19" s="35"/>
      <c r="L19" s="71">
        <f t="shared" si="3"/>
        <v>12830.00432</v>
      </c>
      <c r="M19" s="35"/>
      <c r="N19" s="52"/>
      <c r="O19" s="35"/>
      <c r="P19" s="6"/>
      <c r="Q19" s="6"/>
      <c r="R19" s="7">
        <f t="shared" si="4"/>
        <v>0</v>
      </c>
      <c r="S19" s="6"/>
      <c r="T19" s="6"/>
      <c r="U19" s="6"/>
      <c r="V19" s="6"/>
      <c r="W19" s="7"/>
      <c r="X19" s="37">
        <f t="shared" si="2"/>
        <v>0</v>
      </c>
      <c r="Y19" s="7"/>
      <c r="Z19" s="10">
        <f t="shared" si="0"/>
        <v>106470.56355691934</v>
      </c>
    </row>
    <row r="20" spans="1:26" s="8" customFormat="1" x14ac:dyDescent="0.3">
      <c r="A20" s="5" t="s">
        <v>82</v>
      </c>
      <c r="B20" s="15">
        <v>1763.6869999999999</v>
      </c>
      <c r="C20" s="15">
        <v>1385.6869999999999</v>
      </c>
      <c r="D20" s="15">
        <v>3159</v>
      </c>
      <c r="E20" s="15"/>
      <c r="F20" s="27">
        <f t="shared" si="1"/>
        <v>6308.3739999999998</v>
      </c>
      <c r="G20" s="15"/>
      <c r="H20" s="15">
        <v>3085</v>
      </c>
      <c r="I20" s="15"/>
      <c r="J20" s="31"/>
      <c r="K20" s="35"/>
      <c r="L20" s="71">
        <f t="shared" si="3"/>
        <v>3085</v>
      </c>
      <c r="M20" s="35"/>
      <c r="N20" s="52"/>
      <c r="O20" s="35"/>
      <c r="P20" s="6"/>
      <c r="Q20" s="6"/>
      <c r="R20" s="7">
        <f t="shared" si="4"/>
        <v>0</v>
      </c>
      <c r="S20" s="6"/>
      <c r="T20" s="6"/>
      <c r="U20" s="6"/>
      <c r="V20" s="6"/>
      <c r="W20" s="7"/>
      <c r="X20" s="37">
        <f t="shared" si="2"/>
        <v>0</v>
      </c>
      <c r="Y20" s="7"/>
      <c r="Z20" s="10">
        <f t="shared" si="0"/>
        <v>18786.748</v>
      </c>
    </row>
    <row r="21" spans="1:26" s="8" customFormat="1" x14ac:dyDescent="0.3">
      <c r="A21" s="5" t="s">
        <v>83</v>
      </c>
      <c r="B21" s="15">
        <v>0</v>
      </c>
      <c r="C21" s="15">
        <v>182.84</v>
      </c>
      <c r="D21" s="15">
        <v>251.667</v>
      </c>
      <c r="E21" s="15"/>
      <c r="F21" s="27">
        <f t="shared" si="1"/>
        <v>434.50700000000001</v>
      </c>
      <c r="G21" s="15"/>
      <c r="H21" s="15">
        <v>251.667</v>
      </c>
      <c r="I21" s="15"/>
      <c r="J21" s="31"/>
      <c r="K21" s="35"/>
      <c r="L21" s="71">
        <f t="shared" si="3"/>
        <v>251.667</v>
      </c>
      <c r="M21" s="35"/>
      <c r="N21" s="52"/>
      <c r="O21" s="35"/>
      <c r="P21" s="6"/>
      <c r="Q21" s="6"/>
      <c r="R21" s="7">
        <f t="shared" si="4"/>
        <v>0</v>
      </c>
      <c r="S21" s="6"/>
      <c r="T21" s="6"/>
      <c r="U21" s="6"/>
      <c r="V21" s="6"/>
      <c r="W21" s="7"/>
      <c r="X21" s="37">
        <f t="shared" si="2"/>
        <v>0</v>
      </c>
      <c r="Y21" s="7"/>
      <c r="Z21" s="10">
        <f t="shared" si="0"/>
        <v>1372.348</v>
      </c>
    </row>
    <row r="22" spans="1:26" s="8" customFormat="1" x14ac:dyDescent="0.3">
      <c r="A22" s="5" t="s">
        <v>84</v>
      </c>
      <c r="B22" s="15">
        <v>0</v>
      </c>
      <c r="C22" s="15">
        <v>0</v>
      </c>
      <c r="D22" s="15">
        <v>0</v>
      </c>
      <c r="E22" s="15"/>
      <c r="F22" s="27">
        <f t="shared" si="1"/>
        <v>0</v>
      </c>
      <c r="G22" s="15"/>
      <c r="H22" s="15">
        <v>0</v>
      </c>
      <c r="I22" s="15"/>
      <c r="J22" s="31"/>
      <c r="K22" s="35"/>
      <c r="L22" s="71">
        <f t="shared" si="3"/>
        <v>0</v>
      </c>
      <c r="M22" s="35"/>
      <c r="N22" s="52"/>
      <c r="O22" s="35"/>
      <c r="P22" s="6"/>
      <c r="Q22" s="6"/>
      <c r="R22" s="7">
        <f t="shared" si="4"/>
        <v>0</v>
      </c>
      <c r="S22" s="6"/>
      <c r="T22" s="6"/>
      <c r="U22" s="6"/>
      <c r="V22" s="6"/>
      <c r="W22" s="7"/>
      <c r="X22" s="37">
        <f t="shared" si="2"/>
        <v>0</v>
      </c>
      <c r="Y22" s="7"/>
      <c r="Z22" s="10">
        <f t="shared" si="0"/>
        <v>0</v>
      </c>
    </row>
    <row r="23" spans="1:26" s="8" customFormat="1" x14ac:dyDescent="0.3">
      <c r="A23" s="5" t="s">
        <v>167</v>
      </c>
      <c r="B23" s="15">
        <v>0</v>
      </c>
      <c r="C23" s="15">
        <v>0</v>
      </c>
      <c r="D23" s="15">
        <v>0</v>
      </c>
      <c r="E23" s="15"/>
      <c r="F23" s="27">
        <f t="shared" si="1"/>
        <v>0</v>
      </c>
      <c r="G23" s="15"/>
      <c r="H23" s="15">
        <v>0</v>
      </c>
      <c r="I23" s="15"/>
      <c r="J23" s="31"/>
      <c r="K23" s="35"/>
      <c r="L23" s="71">
        <f t="shared" si="3"/>
        <v>0</v>
      </c>
      <c r="M23" s="35"/>
      <c r="N23" s="52"/>
      <c r="O23" s="35"/>
      <c r="P23" s="6"/>
      <c r="Q23" s="6"/>
      <c r="R23" s="7">
        <f t="shared" si="4"/>
        <v>0</v>
      </c>
      <c r="S23" s="6"/>
      <c r="T23" s="6"/>
      <c r="U23" s="6"/>
      <c r="V23" s="6"/>
      <c r="W23" s="7"/>
      <c r="X23" s="37">
        <f t="shared" si="2"/>
        <v>0</v>
      </c>
      <c r="Y23" s="7"/>
      <c r="Z23" s="10">
        <f t="shared" si="0"/>
        <v>0</v>
      </c>
    </row>
    <row r="24" spans="1:26" s="8" customFormat="1" x14ac:dyDescent="0.3">
      <c r="A24" s="5" t="s">
        <v>168</v>
      </c>
      <c r="B24" s="15">
        <v>0</v>
      </c>
      <c r="C24" s="15">
        <v>0</v>
      </c>
      <c r="D24" s="15">
        <v>0</v>
      </c>
      <c r="E24" s="15"/>
      <c r="F24" s="27">
        <f t="shared" si="1"/>
        <v>0</v>
      </c>
      <c r="G24" s="15"/>
      <c r="H24" s="15">
        <v>0</v>
      </c>
      <c r="I24" s="15"/>
      <c r="J24" s="31"/>
      <c r="K24" s="35"/>
      <c r="L24" s="71">
        <f t="shared" si="3"/>
        <v>0</v>
      </c>
      <c r="M24" s="35"/>
      <c r="N24" s="52"/>
      <c r="O24" s="35"/>
      <c r="P24" s="6"/>
      <c r="Q24" s="6"/>
      <c r="R24" s="7">
        <f t="shared" si="4"/>
        <v>0</v>
      </c>
      <c r="S24" s="6"/>
      <c r="T24" s="6"/>
      <c r="U24" s="6"/>
      <c r="V24" s="6"/>
      <c r="W24" s="7"/>
      <c r="X24" s="37">
        <f t="shared" si="2"/>
        <v>0</v>
      </c>
      <c r="Y24" s="7"/>
      <c r="Z24" s="10">
        <f t="shared" si="0"/>
        <v>0</v>
      </c>
    </row>
    <row r="25" spans="1:26" s="8" customFormat="1" x14ac:dyDescent="0.3">
      <c r="A25" s="5" t="s">
        <v>85</v>
      </c>
      <c r="B25" s="15">
        <v>0</v>
      </c>
      <c r="C25" s="15">
        <v>0</v>
      </c>
      <c r="D25" s="15">
        <v>0</v>
      </c>
      <c r="E25" s="15"/>
      <c r="F25" s="27">
        <f t="shared" si="1"/>
        <v>0</v>
      </c>
      <c r="G25" s="15"/>
      <c r="H25" s="15">
        <v>0</v>
      </c>
      <c r="I25" s="15"/>
      <c r="J25" s="31"/>
      <c r="K25" s="35"/>
      <c r="L25" s="71">
        <f t="shared" si="3"/>
        <v>0</v>
      </c>
      <c r="M25" s="35"/>
      <c r="N25" s="52"/>
      <c r="O25" s="35"/>
      <c r="P25" s="6"/>
      <c r="Q25" s="6"/>
      <c r="R25" s="7">
        <f t="shared" si="4"/>
        <v>0</v>
      </c>
      <c r="S25" s="6"/>
      <c r="T25" s="6"/>
      <c r="U25" s="6"/>
      <c r="V25" s="6"/>
      <c r="W25" s="7"/>
      <c r="X25" s="37">
        <f t="shared" si="2"/>
        <v>0</v>
      </c>
      <c r="Y25" s="7"/>
      <c r="Z25" s="10">
        <f t="shared" si="0"/>
        <v>0</v>
      </c>
    </row>
    <row r="26" spans="1:26" s="8" customFormat="1" x14ac:dyDescent="0.3">
      <c r="A26" s="5" t="s">
        <v>166</v>
      </c>
      <c r="B26" s="15">
        <v>0</v>
      </c>
      <c r="C26" s="15">
        <v>0</v>
      </c>
      <c r="D26" s="15">
        <v>0</v>
      </c>
      <c r="E26" s="15"/>
      <c r="F26" s="27">
        <f t="shared" si="1"/>
        <v>0</v>
      </c>
      <c r="G26" s="15"/>
      <c r="H26" s="15">
        <v>0</v>
      </c>
      <c r="I26" s="15"/>
      <c r="J26" s="31"/>
      <c r="K26" s="35"/>
      <c r="L26" s="71">
        <f t="shared" si="3"/>
        <v>0</v>
      </c>
      <c r="M26" s="35"/>
      <c r="N26" s="52"/>
      <c r="O26" s="35"/>
      <c r="P26" s="6"/>
      <c r="Q26" s="6"/>
      <c r="R26" s="7">
        <f t="shared" si="4"/>
        <v>0</v>
      </c>
      <c r="S26" s="6"/>
      <c r="T26" s="6"/>
      <c r="U26" s="6"/>
      <c r="V26" s="6"/>
      <c r="W26" s="7"/>
      <c r="X26" s="37">
        <f t="shared" si="2"/>
        <v>0</v>
      </c>
      <c r="Y26" s="7"/>
      <c r="Z26" s="10">
        <f t="shared" si="0"/>
        <v>0</v>
      </c>
    </row>
    <row r="27" spans="1:26" s="8" customFormat="1" x14ac:dyDescent="0.3">
      <c r="A27" s="5" t="s">
        <v>86</v>
      </c>
      <c r="B27" s="15">
        <v>3982.9039707777779</v>
      </c>
      <c r="C27" s="15">
        <v>3956.2051641111111</v>
      </c>
      <c r="D27" s="15">
        <v>807.32615999999996</v>
      </c>
      <c r="E27" s="15"/>
      <c r="F27" s="27">
        <f t="shared" si="1"/>
        <v>8746.43529488889</v>
      </c>
      <c r="G27" s="15"/>
      <c r="H27" s="15">
        <v>785.79006000000004</v>
      </c>
      <c r="I27" s="15"/>
      <c r="J27" s="31"/>
      <c r="K27" s="35"/>
      <c r="L27" s="71">
        <f t="shared" si="3"/>
        <v>785.79006000000004</v>
      </c>
      <c r="M27" s="35"/>
      <c r="N27" s="52"/>
      <c r="O27" s="35"/>
      <c r="P27" s="6"/>
      <c r="Q27" s="6"/>
      <c r="R27" s="7">
        <f t="shared" si="4"/>
        <v>0</v>
      </c>
      <c r="S27" s="6"/>
      <c r="T27" s="6"/>
      <c r="U27" s="6"/>
      <c r="V27" s="6"/>
      <c r="W27" s="7"/>
      <c r="X27" s="37">
        <f t="shared" si="2"/>
        <v>0</v>
      </c>
      <c r="Y27" s="7"/>
      <c r="Z27" s="10">
        <f t="shared" si="0"/>
        <v>19064.450709777779</v>
      </c>
    </row>
    <row r="28" spans="1:26" s="12" customFormat="1" x14ac:dyDescent="0.3">
      <c r="A28" s="9" t="s">
        <v>87</v>
      </c>
      <c r="B28" s="14">
        <v>446168.88823327195</v>
      </c>
      <c r="C28" s="14">
        <v>437417.84190276579</v>
      </c>
      <c r="D28" s="14">
        <v>459597.70844817482</v>
      </c>
      <c r="E28" s="14"/>
      <c r="F28" s="70">
        <f t="shared" si="1"/>
        <v>1343184.4385842127</v>
      </c>
      <c r="G28" s="14"/>
      <c r="H28" s="14">
        <v>461657.28102300805</v>
      </c>
      <c r="I28" s="14"/>
      <c r="J28" s="32"/>
      <c r="K28" s="34"/>
      <c r="L28" s="72">
        <f t="shared" si="3"/>
        <v>461657.28102300805</v>
      </c>
      <c r="M28" s="34"/>
      <c r="N28" s="51"/>
      <c r="O28" s="34"/>
      <c r="P28" s="10"/>
      <c r="Q28" s="10"/>
      <c r="R28" s="11">
        <f t="shared" si="4"/>
        <v>0</v>
      </c>
      <c r="S28" s="10"/>
      <c r="T28" s="10"/>
      <c r="U28" s="10"/>
      <c r="V28" s="10"/>
      <c r="W28" s="11"/>
      <c r="X28" s="37">
        <f t="shared" si="2"/>
        <v>0</v>
      </c>
      <c r="Y28" s="11"/>
      <c r="Z28" s="10">
        <f t="shared" si="0"/>
        <v>3609683.439214441</v>
      </c>
    </row>
    <row r="29" spans="1:26" s="12" customFormat="1" x14ac:dyDescent="0.3">
      <c r="A29" s="9" t="s">
        <v>88</v>
      </c>
      <c r="B29" s="14">
        <v>32938.73749904678</v>
      </c>
      <c r="C29" s="14">
        <v>32198.968635256824</v>
      </c>
      <c r="D29" s="14">
        <v>35664.038151552508</v>
      </c>
      <c r="E29" s="14"/>
      <c r="F29" s="70">
        <f t="shared" si="1"/>
        <v>100801.74428585611</v>
      </c>
      <c r="G29" s="14"/>
      <c r="H29" s="14">
        <v>36287.180378127843</v>
      </c>
      <c r="I29" s="14"/>
      <c r="J29" s="46"/>
      <c r="K29" s="34"/>
      <c r="L29" s="72">
        <f t="shared" si="3"/>
        <v>36287.180378127843</v>
      </c>
      <c r="M29" s="34"/>
      <c r="N29" s="51"/>
      <c r="O29" s="34"/>
      <c r="P29" s="10"/>
      <c r="Q29" s="10"/>
      <c r="R29" s="11">
        <f t="shared" si="4"/>
        <v>0</v>
      </c>
      <c r="S29" s="10"/>
      <c r="T29" s="10"/>
      <c r="U29" s="10"/>
      <c r="V29" s="10"/>
      <c r="W29" s="11"/>
      <c r="X29" s="37">
        <f t="shared" si="2"/>
        <v>0</v>
      </c>
      <c r="Y29" s="11"/>
      <c r="Z29" s="10">
        <f t="shared" si="0"/>
        <v>274177.84932796791</v>
      </c>
    </row>
    <row r="30" spans="1:26" s="8" customFormat="1" x14ac:dyDescent="0.3">
      <c r="A30" s="5" t="s">
        <v>89</v>
      </c>
      <c r="B30" s="15">
        <v>2008.1159299999999</v>
      </c>
      <c r="C30" s="15">
        <v>2103.1384533333335</v>
      </c>
      <c r="D30" s="15">
        <v>2117.1591333333336</v>
      </c>
      <c r="E30" s="15"/>
      <c r="F30" s="27">
        <f t="shared" si="1"/>
        <v>6228.4135166666665</v>
      </c>
      <c r="G30" s="15"/>
      <c r="H30" s="15">
        <v>2206.4265566666663</v>
      </c>
      <c r="I30" s="15"/>
      <c r="J30" s="31"/>
      <c r="K30" s="35"/>
      <c r="L30" s="71">
        <f t="shared" si="3"/>
        <v>2206.4265566666663</v>
      </c>
      <c r="M30" s="35"/>
      <c r="N30" s="52"/>
      <c r="O30" s="35"/>
      <c r="P30" s="6"/>
      <c r="Q30" s="6"/>
      <c r="R30" s="7">
        <f t="shared" si="4"/>
        <v>0</v>
      </c>
      <c r="S30" s="6"/>
      <c r="T30" s="6"/>
      <c r="U30" s="6"/>
      <c r="V30" s="6"/>
      <c r="W30" s="7"/>
      <c r="X30" s="37">
        <f t="shared" si="2"/>
        <v>0</v>
      </c>
      <c r="Y30" s="7"/>
      <c r="Z30" s="10">
        <f t="shared" si="0"/>
        <v>16869.680146666666</v>
      </c>
    </row>
    <row r="31" spans="1:26" s="8" customFormat="1" x14ac:dyDescent="0.3">
      <c r="A31" s="5" t="s">
        <v>90</v>
      </c>
      <c r="B31" s="15">
        <v>0</v>
      </c>
      <c r="C31" s="15">
        <v>0</v>
      </c>
      <c r="D31" s="15">
        <v>0</v>
      </c>
      <c r="E31" s="15"/>
      <c r="F31" s="27">
        <f t="shared" si="1"/>
        <v>0</v>
      </c>
      <c r="G31" s="15"/>
      <c r="H31" s="15">
        <v>0</v>
      </c>
      <c r="I31" s="15"/>
      <c r="J31" s="31"/>
      <c r="K31" s="35"/>
      <c r="L31" s="71">
        <f t="shared" si="3"/>
        <v>0</v>
      </c>
      <c r="M31" s="35"/>
      <c r="N31" s="52"/>
      <c r="O31" s="35"/>
      <c r="P31" s="6"/>
      <c r="Q31" s="6"/>
      <c r="R31" s="7">
        <f t="shared" si="4"/>
        <v>0</v>
      </c>
      <c r="S31" s="6"/>
      <c r="T31" s="6"/>
      <c r="U31" s="6"/>
      <c r="V31" s="6"/>
      <c r="W31" s="7"/>
      <c r="X31" s="37">
        <f t="shared" si="2"/>
        <v>0</v>
      </c>
      <c r="Y31" s="7"/>
      <c r="Z31" s="10">
        <f t="shared" si="0"/>
        <v>0</v>
      </c>
    </row>
    <row r="32" spans="1:26" s="8" customFormat="1" x14ac:dyDescent="0.3">
      <c r="A32" s="5" t="s">
        <v>91</v>
      </c>
      <c r="B32" s="15">
        <v>6769.9201433333337</v>
      </c>
      <c r="C32" s="15">
        <v>6890.655326666667</v>
      </c>
      <c r="D32" s="15">
        <v>7818.0769733333327</v>
      </c>
      <c r="E32" s="15"/>
      <c r="F32" s="27">
        <f t="shared" si="1"/>
        <v>21478.652443333332</v>
      </c>
      <c r="G32" s="15"/>
      <c r="H32" s="15">
        <v>8101.2712733333228</v>
      </c>
      <c r="I32" s="15"/>
      <c r="J32" s="31"/>
      <c r="K32" s="35"/>
      <c r="L32" s="71">
        <f t="shared" si="3"/>
        <v>8101.2712733333228</v>
      </c>
      <c r="M32" s="35"/>
      <c r="N32" s="52"/>
      <c r="O32" s="35"/>
      <c r="P32" s="6"/>
      <c r="Q32" s="6"/>
      <c r="R32" s="7">
        <f t="shared" si="4"/>
        <v>0</v>
      </c>
      <c r="S32" s="6"/>
      <c r="T32" s="6"/>
      <c r="U32" s="6"/>
      <c r="V32" s="6"/>
      <c r="W32" s="7"/>
      <c r="X32" s="37">
        <f t="shared" si="2"/>
        <v>0</v>
      </c>
      <c r="Y32" s="7"/>
      <c r="Z32" s="10">
        <f t="shared" si="0"/>
        <v>59159.847433333314</v>
      </c>
    </row>
    <row r="33" spans="1:26" s="8" customFormat="1" x14ac:dyDescent="0.3">
      <c r="A33" s="5" t="s">
        <v>92</v>
      </c>
      <c r="B33" s="15">
        <v>1834.9397133333334</v>
      </c>
      <c r="C33" s="15">
        <v>2191.0720366666665</v>
      </c>
      <c r="D33" s="15">
        <v>2141.4664233333333</v>
      </c>
      <c r="E33" s="15"/>
      <c r="F33" s="27">
        <f t="shared" si="1"/>
        <v>6167.478173333333</v>
      </c>
      <c r="G33" s="15"/>
      <c r="H33" s="15">
        <v>1915.78853</v>
      </c>
      <c r="I33" s="15"/>
      <c r="J33" s="31"/>
      <c r="K33" s="35"/>
      <c r="L33" s="71">
        <f t="shared" si="3"/>
        <v>1915.78853</v>
      </c>
      <c r="M33" s="35"/>
      <c r="N33" s="52"/>
      <c r="O33" s="35"/>
      <c r="P33" s="6"/>
      <c r="Q33" s="6"/>
      <c r="R33" s="7">
        <f t="shared" si="4"/>
        <v>0</v>
      </c>
      <c r="S33" s="6"/>
      <c r="T33" s="6"/>
      <c r="U33" s="6"/>
      <c r="V33" s="6"/>
      <c r="W33" s="7"/>
      <c r="X33" s="37">
        <f t="shared" si="2"/>
        <v>0</v>
      </c>
      <c r="Y33" s="7"/>
      <c r="Z33" s="10">
        <f t="shared" si="0"/>
        <v>16166.533406666666</v>
      </c>
    </row>
    <row r="34" spans="1:26" s="12" customFormat="1" x14ac:dyDescent="0.3">
      <c r="A34" s="9" t="s">
        <v>93</v>
      </c>
      <c r="B34" s="15">
        <v>22325.76171238011</v>
      </c>
      <c r="C34" s="14">
        <v>21014.10281859016</v>
      </c>
      <c r="D34" s="14">
        <v>23587.235621552511</v>
      </c>
      <c r="E34" s="14"/>
      <c r="F34" s="70">
        <f t="shared" si="1"/>
        <v>66927.100152522777</v>
      </c>
      <c r="G34" s="14"/>
      <c r="H34" s="14">
        <v>24063.694018127855</v>
      </c>
      <c r="I34" s="14"/>
      <c r="J34" s="46"/>
      <c r="K34" s="34"/>
      <c r="L34" s="72">
        <f t="shared" si="3"/>
        <v>24063.694018127855</v>
      </c>
      <c r="M34" s="34"/>
      <c r="N34" s="51"/>
      <c r="O34" s="34"/>
      <c r="P34" s="10"/>
      <c r="Q34" s="10"/>
      <c r="R34" s="11">
        <f t="shared" si="4"/>
        <v>0</v>
      </c>
      <c r="S34" s="10"/>
      <c r="T34" s="10"/>
      <c r="U34" s="10"/>
      <c r="V34" s="10"/>
      <c r="W34" s="11"/>
      <c r="X34" s="37">
        <f t="shared" si="2"/>
        <v>0</v>
      </c>
      <c r="Y34" s="11"/>
      <c r="Z34" s="10">
        <f t="shared" si="0"/>
        <v>181981.58834130128</v>
      </c>
    </row>
    <row r="35" spans="1:26" s="8" customFormat="1" x14ac:dyDescent="0.3">
      <c r="A35" s="5" t="s">
        <v>94</v>
      </c>
      <c r="B35" s="15">
        <v>11724.850742380102</v>
      </c>
      <c r="C35" s="15">
        <v>11277.212178590151</v>
      </c>
      <c r="D35" s="15">
        <v>12067.293034885832</v>
      </c>
      <c r="E35" s="15"/>
      <c r="F35" s="27">
        <f t="shared" si="1"/>
        <v>35069.355955856081</v>
      </c>
      <c r="G35" s="15"/>
      <c r="H35" s="15">
        <v>12504.802461461177</v>
      </c>
      <c r="I35" s="15"/>
      <c r="J35" s="31"/>
      <c r="K35" s="35"/>
      <c r="L35" s="71">
        <f t="shared" si="3"/>
        <v>12504.802461461177</v>
      </c>
      <c r="M35" s="35"/>
      <c r="N35" s="52"/>
      <c r="O35" s="35"/>
      <c r="P35" s="6"/>
      <c r="Q35" s="6"/>
      <c r="R35" s="7">
        <f t="shared" si="4"/>
        <v>0</v>
      </c>
      <c r="S35" s="6"/>
      <c r="T35" s="6"/>
      <c r="U35" s="6"/>
      <c r="V35" s="6"/>
      <c r="W35" s="7"/>
      <c r="X35" s="37">
        <f t="shared" si="2"/>
        <v>0</v>
      </c>
      <c r="Y35" s="7"/>
      <c r="Z35" s="10">
        <f t="shared" si="0"/>
        <v>95148.316834634519</v>
      </c>
    </row>
    <row r="36" spans="1:26" s="8" customFormat="1" x14ac:dyDescent="0.3">
      <c r="A36" s="5" t="s">
        <v>95</v>
      </c>
      <c r="B36" s="15">
        <v>2291.878610000012</v>
      </c>
      <c r="C36" s="15">
        <v>2274.2868800000124</v>
      </c>
      <c r="D36" s="15">
        <v>2441.7109500000124</v>
      </c>
      <c r="E36" s="15"/>
      <c r="F36" s="27">
        <f t="shared" si="1"/>
        <v>7007.8764400000373</v>
      </c>
      <c r="G36" s="15"/>
      <c r="H36" s="15">
        <v>2491.1211500000118</v>
      </c>
      <c r="I36" s="15"/>
      <c r="J36" s="31"/>
      <c r="K36" s="35"/>
      <c r="L36" s="71">
        <f t="shared" si="3"/>
        <v>2491.1211500000118</v>
      </c>
      <c r="M36" s="35"/>
      <c r="N36" s="52"/>
      <c r="O36" s="35"/>
      <c r="P36" s="6"/>
      <c r="Q36" s="6"/>
      <c r="R36" s="7">
        <f t="shared" si="4"/>
        <v>0</v>
      </c>
      <c r="S36" s="6"/>
      <c r="T36" s="6"/>
      <c r="U36" s="6"/>
      <c r="V36" s="6"/>
      <c r="W36" s="7"/>
      <c r="X36" s="37">
        <f t="shared" si="2"/>
        <v>0</v>
      </c>
      <c r="Y36" s="7"/>
      <c r="Z36" s="10">
        <f t="shared" si="0"/>
        <v>18997.9951800001</v>
      </c>
    </row>
    <row r="37" spans="1:26" s="8" customFormat="1" x14ac:dyDescent="0.3">
      <c r="A37" s="5" t="s">
        <v>35</v>
      </c>
      <c r="B37" s="15">
        <v>8309.0323599999992</v>
      </c>
      <c r="C37" s="15">
        <v>7462.60376</v>
      </c>
      <c r="D37" s="15">
        <v>9078.2316366666655</v>
      </c>
      <c r="E37" s="15"/>
      <c r="F37" s="27">
        <f t="shared" si="1"/>
        <v>24849.867756666667</v>
      </c>
      <c r="G37" s="15"/>
      <c r="H37" s="15">
        <v>9067.7704066666665</v>
      </c>
      <c r="I37" s="15"/>
      <c r="J37" s="31"/>
      <c r="K37" s="35"/>
      <c r="L37" s="71">
        <f t="shared" si="3"/>
        <v>9067.7704066666665</v>
      </c>
      <c r="M37" s="35"/>
      <c r="N37" s="52"/>
      <c r="O37" s="35"/>
      <c r="P37" s="6"/>
      <c r="Q37" s="6"/>
      <c r="R37" s="7">
        <f t="shared" si="4"/>
        <v>0</v>
      </c>
      <c r="S37" s="6"/>
      <c r="T37" s="6"/>
      <c r="U37" s="6"/>
      <c r="V37" s="6"/>
      <c r="W37" s="7"/>
      <c r="X37" s="37">
        <f t="shared" si="2"/>
        <v>0</v>
      </c>
      <c r="Y37" s="7"/>
      <c r="Z37" s="10">
        <f t="shared" si="0"/>
        <v>67835.276326666659</v>
      </c>
    </row>
    <row r="38" spans="1:26" s="12" customFormat="1" x14ac:dyDescent="0.3">
      <c r="A38" s="9" t="s">
        <v>96</v>
      </c>
      <c r="B38" s="14">
        <v>47502.577729510464</v>
      </c>
      <c r="C38" s="14">
        <v>47569.96810306215</v>
      </c>
      <c r="D38" s="14">
        <v>48238.299225352421</v>
      </c>
      <c r="E38" s="14"/>
      <c r="F38" s="70">
        <f t="shared" si="1"/>
        <v>143310.84505792503</v>
      </c>
      <c r="G38" s="14"/>
      <c r="H38" s="14">
        <v>50703.150925205504</v>
      </c>
      <c r="I38" s="14"/>
      <c r="J38" s="46"/>
      <c r="K38" s="34"/>
      <c r="L38" s="72">
        <f t="shared" si="3"/>
        <v>50703.150925205504</v>
      </c>
      <c r="M38" s="34"/>
      <c r="N38" s="51"/>
      <c r="O38" s="34"/>
      <c r="P38" s="10"/>
      <c r="Q38" s="10"/>
      <c r="R38" s="11">
        <f t="shared" si="4"/>
        <v>0</v>
      </c>
      <c r="S38" s="10"/>
      <c r="T38" s="10"/>
      <c r="U38" s="10"/>
      <c r="V38" s="10"/>
      <c r="W38" s="11"/>
      <c r="X38" s="37">
        <f t="shared" si="2"/>
        <v>0</v>
      </c>
      <c r="Y38" s="11"/>
      <c r="Z38" s="10">
        <f t="shared" ref="Z38:Z79" si="5">SUM(B38:V38)</f>
        <v>388027.99196626106</v>
      </c>
    </row>
    <row r="39" spans="1:26" s="12" customFormat="1" x14ac:dyDescent="0.3">
      <c r="A39" s="9" t="s">
        <v>97</v>
      </c>
      <c r="B39" s="14">
        <v>46596.639742843799</v>
      </c>
      <c r="C39" s="15">
        <v>46664.030116395486</v>
      </c>
      <c r="D39" s="15">
        <v>47277.005892019086</v>
      </c>
      <c r="E39" s="14"/>
      <c r="F39" s="70">
        <f t="shared" si="1"/>
        <v>140537.67575125836</v>
      </c>
      <c r="G39" s="14"/>
      <c r="H39" s="14">
        <v>49741.857591872169</v>
      </c>
      <c r="I39" s="14"/>
      <c r="J39" s="86"/>
      <c r="K39" s="40"/>
      <c r="L39" s="72">
        <f t="shared" si="3"/>
        <v>49741.857591872169</v>
      </c>
      <c r="M39" s="40"/>
      <c r="N39" s="51"/>
      <c r="O39" s="34"/>
      <c r="P39" s="10"/>
      <c r="Q39" s="10"/>
      <c r="R39" s="11">
        <f t="shared" si="4"/>
        <v>0</v>
      </c>
      <c r="S39" s="10"/>
      <c r="T39" s="10"/>
      <c r="U39" s="10"/>
      <c r="V39" s="10"/>
      <c r="W39" s="11"/>
      <c r="X39" s="37">
        <f t="shared" si="2"/>
        <v>0</v>
      </c>
      <c r="Y39" s="11"/>
      <c r="Z39" s="10">
        <f t="shared" si="5"/>
        <v>380559.06668626104</v>
      </c>
    </row>
    <row r="40" spans="1:26" s="8" customFormat="1" x14ac:dyDescent="0.3">
      <c r="A40" s="5" t="s">
        <v>98</v>
      </c>
      <c r="B40" s="15">
        <v>2157.0937433333334</v>
      </c>
      <c r="C40" s="15">
        <v>1405.2988433333335</v>
      </c>
      <c r="D40" s="15">
        <v>2562.3413733333332</v>
      </c>
      <c r="E40" s="15"/>
      <c r="F40" s="27">
        <f t="shared" si="1"/>
        <v>6124.7339599999996</v>
      </c>
      <c r="G40" s="15"/>
      <c r="H40" s="15">
        <v>2273.8399733333335</v>
      </c>
      <c r="I40" s="15"/>
      <c r="J40" s="31"/>
      <c r="K40" s="35"/>
      <c r="L40" s="71">
        <f t="shared" si="3"/>
        <v>2273.8399733333335</v>
      </c>
      <c r="M40" s="35"/>
      <c r="N40" s="52"/>
      <c r="O40" s="35"/>
      <c r="P40" s="6"/>
      <c r="Q40" s="6"/>
      <c r="R40" s="7">
        <f t="shared" si="4"/>
        <v>0</v>
      </c>
      <c r="S40" s="6"/>
      <c r="T40" s="6"/>
      <c r="U40" s="6"/>
      <c r="V40" s="6"/>
      <c r="W40" s="7"/>
      <c r="X40" s="37">
        <f t="shared" si="2"/>
        <v>0</v>
      </c>
      <c r="Y40" s="7"/>
      <c r="Z40" s="10">
        <f t="shared" si="5"/>
        <v>16797.147866666666</v>
      </c>
    </row>
    <row r="41" spans="1:26" s="8" customFormat="1" x14ac:dyDescent="0.3">
      <c r="A41" s="5" t="s">
        <v>99</v>
      </c>
      <c r="B41" s="15">
        <v>44542.975469510464</v>
      </c>
      <c r="C41" s="15">
        <v>45362.160743062152</v>
      </c>
      <c r="D41" s="15">
        <v>44714.664518685764</v>
      </c>
      <c r="E41" s="15"/>
      <c r="F41" s="27">
        <f t="shared" si="1"/>
        <v>134619.80073125838</v>
      </c>
      <c r="G41" s="15"/>
      <c r="H41" s="15">
        <v>47468.017618538826</v>
      </c>
      <c r="I41" s="15"/>
      <c r="J41" s="31"/>
      <c r="K41" s="35"/>
      <c r="L41" s="71">
        <f t="shared" si="3"/>
        <v>47468.017618538826</v>
      </c>
      <c r="M41" s="35"/>
      <c r="N41" s="52"/>
      <c r="O41" s="35"/>
      <c r="P41" s="6"/>
      <c r="Q41" s="6"/>
      <c r="R41" s="7">
        <f t="shared" si="4"/>
        <v>0</v>
      </c>
      <c r="S41" s="6"/>
      <c r="T41" s="6"/>
      <c r="U41" s="6"/>
      <c r="V41" s="6"/>
      <c r="W41" s="7"/>
      <c r="X41" s="37">
        <f t="shared" si="2"/>
        <v>0</v>
      </c>
      <c r="Y41" s="7"/>
      <c r="Z41" s="10">
        <f t="shared" si="5"/>
        <v>364175.63669959438</v>
      </c>
    </row>
    <row r="42" spans="1:26" s="8" customFormat="1" x14ac:dyDescent="0.3">
      <c r="A42" s="5" t="s">
        <v>100</v>
      </c>
      <c r="B42" s="15">
        <v>905.93798666666669</v>
      </c>
      <c r="C42" s="15">
        <v>905.93798666666669</v>
      </c>
      <c r="D42" s="15">
        <v>961.29333333333341</v>
      </c>
      <c r="E42" s="15"/>
      <c r="F42" s="27">
        <f t="shared" si="1"/>
        <v>2773.1693066666667</v>
      </c>
      <c r="G42" s="15"/>
      <c r="H42" s="15">
        <v>961.29333333333341</v>
      </c>
      <c r="I42" s="15"/>
      <c r="J42" s="31"/>
      <c r="K42" s="35"/>
      <c r="L42" s="71">
        <f t="shared" si="3"/>
        <v>961.29333333333341</v>
      </c>
      <c r="M42" s="35"/>
      <c r="N42" s="52"/>
      <c r="O42" s="35"/>
      <c r="P42" s="6"/>
      <c r="Q42" s="6"/>
      <c r="R42" s="7">
        <f t="shared" si="4"/>
        <v>0</v>
      </c>
      <c r="S42" s="6"/>
      <c r="T42" s="6"/>
      <c r="U42" s="6"/>
      <c r="V42" s="6"/>
      <c r="W42" s="7"/>
      <c r="X42" s="37">
        <f t="shared" si="2"/>
        <v>0</v>
      </c>
      <c r="Y42" s="7"/>
      <c r="Z42" s="10">
        <f t="shared" si="5"/>
        <v>7468.9252799999995</v>
      </c>
    </row>
    <row r="43" spans="1:26" s="8" customFormat="1" x14ac:dyDescent="0.3">
      <c r="A43" s="5" t="s">
        <v>101</v>
      </c>
      <c r="B43" s="15">
        <v>290.83525369175635</v>
      </c>
      <c r="C43" s="15">
        <v>290.83525369175635</v>
      </c>
      <c r="D43" s="15">
        <v>289.09999999999997</v>
      </c>
      <c r="E43" s="15"/>
      <c r="F43" s="27">
        <f t="shared" si="1"/>
        <v>870.77050738351272</v>
      </c>
      <c r="G43" s="15"/>
      <c r="H43" s="15">
        <v>289.09999999999997</v>
      </c>
      <c r="I43" s="15"/>
      <c r="J43" s="31"/>
      <c r="K43" s="35"/>
      <c r="L43" s="71">
        <f t="shared" si="3"/>
        <v>289.09999999999997</v>
      </c>
      <c r="M43" s="35"/>
      <c r="N43" s="52"/>
      <c r="O43" s="35"/>
      <c r="P43" s="6"/>
      <c r="Q43" s="6"/>
      <c r="R43" s="7">
        <f t="shared" si="4"/>
        <v>0</v>
      </c>
      <c r="S43" s="6"/>
      <c r="T43" s="6"/>
      <c r="U43" s="6"/>
      <c r="V43" s="6"/>
      <c r="W43" s="7"/>
      <c r="X43" s="37">
        <f t="shared" si="2"/>
        <v>0</v>
      </c>
      <c r="Y43" s="7"/>
      <c r="Z43" s="10">
        <f t="shared" si="5"/>
        <v>2319.7410147670253</v>
      </c>
    </row>
    <row r="44" spans="1:26" s="8" customFormat="1" x14ac:dyDescent="0.3">
      <c r="A44" s="5" t="s">
        <v>102</v>
      </c>
      <c r="B44" s="15">
        <v>615.10273297491005</v>
      </c>
      <c r="C44" s="15">
        <v>615.10273297491005</v>
      </c>
      <c r="D44" s="15">
        <v>672.19333333333327</v>
      </c>
      <c r="E44" s="15"/>
      <c r="F44" s="27">
        <f t="shared" si="1"/>
        <v>1902.3987992831535</v>
      </c>
      <c r="G44" s="15"/>
      <c r="H44" s="15">
        <v>672.19333333333327</v>
      </c>
      <c r="I44" s="15"/>
      <c r="J44" s="31"/>
      <c r="K44" s="35"/>
      <c r="L44" s="71">
        <f t="shared" si="3"/>
        <v>672.19333333333327</v>
      </c>
      <c r="M44" s="35"/>
      <c r="N44" s="52"/>
      <c r="O44" s="35"/>
      <c r="P44" s="6"/>
      <c r="Q44" s="6"/>
      <c r="R44" s="7">
        <f t="shared" si="4"/>
        <v>0</v>
      </c>
      <c r="S44" s="6"/>
      <c r="T44" s="6"/>
      <c r="U44" s="6"/>
      <c r="V44" s="6"/>
      <c r="W44" s="7"/>
      <c r="X44" s="37">
        <f t="shared" si="2"/>
        <v>0</v>
      </c>
      <c r="Y44" s="7"/>
      <c r="Z44" s="10">
        <f t="shared" si="5"/>
        <v>5149.1842652329742</v>
      </c>
    </row>
    <row r="45" spans="1:26" s="8" customFormat="1" x14ac:dyDescent="0.3">
      <c r="A45" s="5" t="s">
        <v>57</v>
      </c>
      <c r="B45" s="15">
        <v>0</v>
      </c>
      <c r="C45" s="15">
        <v>0</v>
      </c>
      <c r="D45" s="15">
        <v>0</v>
      </c>
      <c r="E45" s="15"/>
      <c r="F45" s="27">
        <f t="shared" si="1"/>
        <v>0</v>
      </c>
      <c r="G45" s="15"/>
      <c r="H45" s="15">
        <v>0</v>
      </c>
      <c r="I45" s="15"/>
      <c r="J45" s="31"/>
      <c r="K45" s="35"/>
      <c r="L45" s="71">
        <f t="shared" si="3"/>
        <v>0</v>
      </c>
      <c r="M45" s="35"/>
      <c r="N45" s="52"/>
      <c r="O45" s="35"/>
      <c r="P45" s="6"/>
      <c r="Q45" s="6"/>
      <c r="R45" s="7">
        <f t="shared" si="4"/>
        <v>0</v>
      </c>
      <c r="S45" s="6"/>
      <c r="T45" s="6"/>
      <c r="U45" s="6"/>
      <c r="V45" s="6"/>
      <c r="W45" s="7"/>
      <c r="X45" s="37">
        <f t="shared" si="2"/>
        <v>0</v>
      </c>
      <c r="Y45" s="7"/>
      <c r="Z45" s="10">
        <f t="shared" si="5"/>
        <v>0</v>
      </c>
    </row>
    <row r="46" spans="1:26" s="8" customFormat="1" x14ac:dyDescent="0.3">
      <c r="A46" s="5" t="s">
        <v>103</v>
      </c>
      <c r="B46" s="15">
        <v>3367.4931400000009</v>
      </c>
      <c r="C46" s="15">
        <v>3182.7260099999999</v>
      </c>
      <c r="D46" s="15">
        <v>3838.8055800000016</v>
      </c>
      <c r="E46" s="15"/>
      <c r="F46" s="27">
        <f t="shared" si="1"/>
        <v>10389.024730000003</v>
      </c>
      <c r="G46" s="15"/>
      <c r="H46" s="15">
        <v>3979.8761700000009</v>
      </c>
      <c r="I46" s="15"/>
      <c r="J46" s="31"/>
      <c r="K46" s="35"/>
      <c r="L46" s="71">
        <f t="shared" si="3"/>
        <v>3979.8761700000009</v>
      </c>
      <c r="M46" s="35"/>
      <c r="N46" s="52"/>
      <c r="O46" s="35"/>
      <c r="P46" s="6"/>
      <c r="Q46" s="6"/>
      <c r="R46" s="7">
        <f t="shared" si="4"/>
        <v>0</v>
      </c>
      <c r="S46" s="6"/>
      <c r="T46" s="6"/>
      <c r="U46" s="6"/>
      <c r="V46" s="6"/>
      <c r="W46" s="7"/>
      <c r="X46" s="37">
        <f t="shared" si="2"/>
        <v>0</v>
      </c>
      <c r="Y46" s="7"/>
      <c r="Z46" s="10">
        <f t="shared" si="5"/>
        <v>28737.801800000005</v>
      </c>
    </row>
    <row r="47" spans="1:26" s="8" customFormat="1" x14ac:dyDescent="0.3">
      <c r="A47" s="5" t="s">
        <v>86</v>
      </c>
      <c r="B47" s="15">
        <v>9504.2357866666662</v>
      </c>
      <c r="C47" s="15">
        <v>9418.5256966666675</v>
      </c>
      <c r="D47" s="15">
        <v>13073.413343333334</v>
      </c>
      <c r="E47" s="15"/>
      <c r="F47" s="27">
        <f t="shared" si="1"/>
        <v>31996.174826666669</v>
      </c>
      <c r="G47" s="15"/>
      <c r="H47" s="15">
        <v>10583.460539999998</v>
      </c>
      <c r="I47" s="15"/>
      <c r="J47" s="31"/>
      <c r="K47" s="35"/>
      <c r="L47" s="71">
        <f t="shared" si="3"/>
        <v>10583.460539999998</v>
      </c>
      <c r="M47" s="35"/>
      <c r="N47" s="52"/>
      <c r="O47" s="35"/>
      <c r="P47" s="6"/>
      <c r="Q47" s="6"/>
      <c r="R47" s="7">
        <f t="shared" si="4"/>
        <v>0</v>
      </c>
      <c r="S47" s="6"/>
      <c r="T47" s="6"/>
      <c r="U47" s="6"/>
      <c r="V47" s="6"/>
      <c r="W47" s="7"/>
      <c r="X47" s="37">
        <f t="shared" si="2"/>
        <v>0</v>
      </c>
      <c r="Y47" s="7"/>
      <c r="Z47" s="10">
        <f t="shared" si="5"/>
        <v>85159.270733333338</v>
      </c>
    </row>
    <row r="48" spans="1:26" s="12" customFormat="1" x14ac:dyDescent="0.3">
      <c r="A48" s="9" t="s">
        <v>104</v>
      </c>
      <c r="B48" s="14">
        <v>93300.888155223904</v>
      </c>
      <c r="C48" s="14">
        <v>92358.032444985642</v>
      </c>
      <c r="D48" s="14">
        <v>100814.55630023824</v>
      </c>
      <c r="E48" s="14"/>
      <c r="F48" s="70">
        <f t="shared" si="1"/>
        <v>286473.4769004478</v>
      </c>
      <c r="G48" s="14"/>
      <c r="H48" s="14">
        <v>101553.66801333331</v>
      </c>
      <c r="I48" s="14"/>
      <c r="J48" s="32"/>
      <c r="K48" s="41"/>
      <c r="L48" s="72">
        <f t="shared" si="3"/>
        <v>101553.66801333331</v>
      </c>
      <c r="M48" s="41"/>
      <c r="N48" s="51"/>
      <c r="O48" s="34"/>
      <c r="P48" s="10"/>
      <c r="Q48" s="10"/>
      <c r="R48" s="11">
        <f t="shared" si="4"/>
        <v>0</v>
      </c>
      <c r="S48" s="10"/>
      <c r="T48" s="10"/>
      <c r="U48" s="10"/>
      <c r="V48" s="10"/>
      <c r="W48" s="11"/>
      <c r="X48" s="37">
        <f t="shared" si="2"/>
        <v>0</v>
      </c>
      <c r="Y48" s="11"/>
      <c r="Z48" s="10">
        <f t="shared" si="5"/>
        <v>776054.28982756229</v>
      </c>
    </row>
    <row r="49" spans="1:26" s="12" customFormat="1" x14ac:dyDescent="0.3">
      <c r="A49" s="9" t="s">
        <v>105</v>
      </c>
      <c r="B49" s="14">
        <v>352681.09689804795</v>
      </c>
      <c r="C49" s="14">
        <v>344872.90627778019</v>
      </c>
      <c r="D49" s="14">
        <v>358596.24896793644</v>
      </c>
      <c r="E49" s="14"/>
      <c r="F49" s="70">
        <f t="shared" si="1"/>
        <v>1056150.2521437646</v>
      </c>
      <c r="G49" s="14"/>
      <c r="H49" s="14">
        <v>359938.81254967477</v>
      </c>
      <c r="I49" s="14"/>
      <c r="J49" s="87"/>
      <c r="K49" s="42"/>
      <c r="L49" s="72">
        <f t="shared" si="3"/>
        <v>359938.81254967477</v>
      </c>
      <c r="M49" s="42"/>
      <c r="N49" s="51"/>
      <c r="O49" s="34"/>
      <c r="P49" s="10"/>
      <c r="Q49" s="10"/>
      <c r="R49" s="11">
        <f t="shared" si="4"/>
        <v>0</v>
      </c>
      <c r="S49" s="10"/>
      <c r="T49" s="10"/>
      <c r="U49" s="10"/>
      <c r="V49" s="10"/>
      <c r="W49" s="11"/>
      <c r="X49" s="37">
        <f t="shared" si="2"/>
        <v>0</v>
      </c>
      <c r="Y49" s="11"/>
      <c r="Z49" s="10">
        <f t="shared" si="5"/>
        <v>2832178.129386879</v>
      </c>
    </row>
    <row r="50" spans="1:26" s="8" customFormat="1" x14ac:dyDescent="0.3">
      <c r="A50" s="5" t="s">
        <v>106</v>
      </c>
      <c r="B50" s="15">
        <v>18540.138724494849</v>
      </c>
      <c r="C50" s="15">
        <v>14984.436785135193</v>
      </c>
      <c r="D50" s="15">
        <v>12964.983343900878</v>
      </c>
      <c r="E50" s="15"/>
      <c r="F50" s="27">
        <f t="shared" si="1"/>
        <v>46489.558853530922</v>
      </c>
      <c r="G50" s="15"/>
      <c r="H50" s="15">
        <v>13780.013635710213</v>
      </c>
      <c r="I50" s="15"/>
      <c r="J50" s="88"/>
      <c r="K50" s="43"/>
      <c r="L50" s="71">
        <f t="shared" si="3"/>
        <v>13780.013635710213</v>
      </c>
      <c r="M50" s="43"/>
      <c r="N50" s="52"/>
      <c r="O50" s="35"/>
      <c r="P50" s="6"/>
      <c r="Q50" s="6"/>
      <c r="R50" s="7">
        <f t="shared" si="4"/>
        <v>0</v>
      </c>
      <c r="S50" s="6"/>
      <c r="T50" s="6"/>
      <c r="U50" s="6"/>
      <c r="V50" s="6"/>
      <c r="W50" s="7"/>
      <c r="X50" s="37">
        <f t="shared" si="2"/>
        <v>0</v>
      </c>
      <c r="Y50" s="7"/>
      <c r="Z50" s="10">
        <f t="shared" si="5"/>
        <v>120539.14497848228</v>
      </c>
    </row>
    <row r="51" spans="1:26" s="8" customFormat="1" x14ac:dyDescent="0.3">
      <c r="A51" s="5" t="s">
        <v>107</v>
      </c>
      <c r="B51" s="15">
        <v>32710.611379892536</v>
      </c>
      <c r="C51" s="15">
        <v>60312.49148258553</v>
      </c>
      <c r="D51" s="15">
        <v>49747.421722620289</v>
      </c>
      <c r="E51" s="15"/>
      <c r="F51" s="27">
        <f t="shared" si="1"/>
        <v>142770.52458509835</v>
      </c>
      <c r="G51" s="15"/>
      <c r="H51" s="15">
        <v>-56073.806182522065</v>
      </c>
      <c r="I51" s="15"/>
      <c r="J51" s="88"/>
      <c r="K51" s="43"/>
      <c r="L51" s="71">
        <f t="shared" si="3"/>
        <v>-56073.806182522065</v>
      </c>
      <c r="M51" s="43"/>
      <c r="N51" s="52"/>
      <c r="O51" s="35"/>
      <c r="P51" s="6"/>
      <c r="Q51" s="6"/>
      <c r="R51" s="7">
        <f t="shared" si="4"/>
        <v>0</v>
      </c>
      <c r="S51" s="6"/>
      <c r="T51" s="6"/>
      <c r="U51" s="6"/>
      <c r="V51" s="6"/>
      <c r="W51" s="7"/>
      <c r="X51" s="37">
        <f t="shared" si="2"/>
        <v>0</v>
      </c>
      <c r="Y51" s="7"/>
      <c r="Z51" s="10">
        <f t="shared" si="5"/>
        <v>173393.43680515257</v>
      </c>
    </row>
    <row r="52" spans="1:26" s="12" customFormat="1" x14ac:dyDescent="0.3">
      <c r="A52" s="9" t="s">
        <v>108</v>
      </c>
      <c r="B52" s="14">
        <v>51250.750104387378</v>
      </c>
      <c r="C52" s="14">
        <v>75296.928267720723</v>
      </c>
      <c r="D52" s="14">
        <v>62712.405066521183</v>
      </c>
      <c r="E52" s="14"/>
      <c r="F52" s="70">
        <f t="shared" si="1"/>
        <v>189260.08343862928</v>
      </c>
      <c r="G52" s="14"/>
      <c r="H52" s="14">
        <v>-42293.792546811848</v>
      </c>
      <c r="I52" s="14"/>
      <c r="J52" s="32"/>
      <c r="K52" s="42"/>
      <c r="L52" s="72">
        <f t="shared" si="3"/>
        <v>-42293.792546811848</v>
      </c>
      <c r="M52" s="42"/>
      <c r="N52" s="51"/>
      <c r="O52" s="34"/>
      <c r="P52" s="10"/>
      <c r="Q52" s="10"/>
      <c r="R52" s="11">
        <f t="shared" si="4"/>
        <v>0</v>
      </c>
      <c r="S52" s="10"/>
      <c r="T52" s="10"/>
      <c r="U52" s="10"/>
      <c r="V52" s="10"/>
      <c r="W52" s="11"/>
      <c r="X52" s="37">
        <f t="shared" si="2"/>
        <v>0</v>
      </c>
      <c r="Y52" s="11"/>
      <c r="Z52" s="10">
        <f t="shared" si="5"/>
        <v>293932.58178363484</v>
      </c>
    </row>
    <row r="53" spans="1:26" s="12" customFormat="1" ht="31.2" x14ac:dyDescent="0.3">
      <c r="A53" s="9" t="s">
        <v>109</v>
      </c>
      <c r="B53" s="14">
        <v>301430.3467936606</v>
      </c>
      <c r="C53" s="14">
        <v>269575.97801005945</v>
      </c>
      <c r="D53" s="14">
        <v>295883.84390141524</v>
      </c>
      <c r="E53" s="14"/>
      <c r="F53" s="70">
        <f t="shared" si="1"/>
        <v>866890.16870513523</v>
      </c>
      <c r="G53" s="14"/>
      <c r="H53" s="14">
        <v>402232.60509648651</v>
      </c>
      <c r="I53" s="14"/>
      <c r="J53" s="32"/>
      <c r="K53" s="14"/>
      <c r="L53" s="72">
        <f t="shared" si="3"/>
        <v>402232.60509648651</v>
      </c>
      <c r="M53" s="14"/>
      <c r="N53" s="51"/>
      <c r="O53" s="34"/>
      <c r="P53" s="10"/>
      <c r="Q53" s="10"/>
      <c r="R53" s="11">
        <f t="shared" si="4"/>
        <v>0</v>
      </c>
      <c r="S53" s="10"/>
      <c r="T53" s="10"/>
      <c r="U53" s="10"/>
      <c r="V53" s="10"/>
      <c r="W53" s="11"/>
      <c r="X53" s="37">
        <f t="shared" si="2"/>
        <v>0</v>
      </c>
      <c r="Y53" s="11"/>
      <c r="Z53" s="10">
        <f t="shared" si="5"/>
        <v>2538245.5476032435</v>
      </c>
    </row>
    <row r="54" spans="1:26" s="8" customFormat="1" ht="31.2" x14ac:dyDescent="0.3">
      <c r="A54" s="5" t="s">
        <v>110</v>
      </c>
      <c r="B54" s="15">
        <v>51428.022734291786</v>
      </c>
      <c r="C54" s="15">
        <v>53279.878025500104</v>
      </c>
      <c r="D54" s="15">
        <v>60994.123388250293</v>
      </c>
      <c r="E54" s="15"/>
      <c r="F54" s="27">
        <f t="shared" si="1"/>
        <v>165702.0241480422</v>
      </c>
      <c r="G54" s="15"/>
      <c r="H54" s="15">
        <v>55537.600199033557</v>
      </c>
      <c r="I54" s="15"/>
      <c r="J54" s="33"/>
      <c r="K54" s="15"/>
      <c r="L54" s="71">
        <f t="shared" si="3"/>
        <v>55537.600199033557</v>
      </c>
      <c r="M54" s="15"/>
      <c r="N54" s="52"/>
      <c r="O54" s="35"/>
      <c r="P54" s="6"/>
      <c r="Q54" s="6"/>
      <c r="R54" s="7">
        <f t="shared" si="4"/>
        <v>0</v>
      </c>
      <c r="S54" s="6"/>
      <c r="T54" s="6"/>
      <c r="U54" s="6"/>
      <c r="V54" s="6"/>
      <c r="W54" s="7"/>
      <c r="X54" s="37">
        <f t="shared" si="2"/>
        <v>0</v>
      </c>
      <c r="Y54" s="7"/>
      <c r="Z54" s="10">
        <f t="shared" si="5"/>
        <v>442479.24869415152</v>
      </c>
    </row>
    <row r="55" spans="1:26" s="12" customFormat="1" x14ac:dyDescent="0.3">
      <c r="A55" s="9" t="s">
        <v>111</v>
      </c>
      <c r="B55" s="14">
        <v>-7266.6878575442333</v>
      </c>
      <c r="C55" s="14">
        <v>-580.30216771356572</v>
      </c>
      <c r="D55" s="14">
        <v>57630.465582425692</v>
      </c>
      <c r="E55" s="14"/>
      <c r="F55" s="70">
        <f t="shared" si="1"/>
        <v>49783.475557167891</v>
      </c>
      <c r="G55" s="14"/>
      <c r="H55" s="14">
        <v>-41435.592473907658</v>
      </c>
      <c r="I55" s="14"/>
      <c r="J55" s="32"/>
      <c r="K55" s="14"/>
      <c r="L55" s="72">
        <f t="shared" si="3"/>
        <v>-41435.592473907658</v>
      </c>
      <c r="M55" s="14"/>
      <c r="N55" s="51"/>
      <c r="O55" s="34"/>
      <c r="P55" s="10"/>
      <c r="Q55" s="10"/>
      <c r="R55" s="11">
        <f t="shared" si="4"/>
        <v>0</v>
      </c>
      <c r="S55" s="10"/>
      <c r="T55" s="10"/>
      <c r="U55" s="10"/>
      <c r="V55" s="10"/>
      <c r="W55" s="11"/>
      <c r="X55" s="37">
        <f t="shared" si="2"/>
        <v>0</v>
      </c>
      <c r="Y55" s="11"/>
      <c r="Z55" s="10">
        <f t="shared" si="5"/>
        <v>16695.766166520465</v>
      </c>
    </row>
    <row r="56" spans="1:26" s="8" customFormat="1" x14ac:dyDescent="0.3">
      <c r="A56" s="5" t="s">
        <v>112</v>
      </c>
      <c r="B56" s="15">
        <v>7381.8424629999954</v>
      </c>
      <c r="C56" s="15">
        <v>7358.8424629999954</v>
      </c>
      <c r="D56" s="15">
        <v>7444.326719666662</v>
      </c>
      <c r="E56" s="15"/>
      <c r="F56" s="27">
        <f t="shared" si="1"/>
        <v>22185.011645666651</v>
      </c>
      <c r="G56" s="15"/>
      <c r="H56" s="15">
        <v>7469.9382066666512</v>
      </c>
      <c r="I56" s="15"/>
      <c r="J56" s="88"/>
      <c r="K56" s="43"/>
      <c r="L56" s="71">
        <f t="shared" si="3"/>
        <v>7469.9382066666512</v>
      </c>
      <c r="M56" s="43"/>
      <c r="N56" s="52"/>
      <c r="O56" s="35"/>
      <c r="P56" s="6"/>
      <c r="Q56" s="6"/>
      <c r="R56" s="7">
        <f t="shared" si="4"/>
        <v>0</v>
      </c>
      <c r="S56" s="6"/>
      <c r="T56" s="6"/>
      <c r="U56" s="6"/>
      <c r="V56" s="6"/>
      <c r="W56" s="7"/>
      <c r="X56" s="37">
        <f t="shared" si="2"/>
        <v>0</v>
      </c>
      <c r="Y56" s="7"/>
      <c r="Z56" s="10">
        <f t="shared" si="5"/>
        <v>59309.899704666605</v>
      </c>
    </row>
    <row r="57" spans="1:26" s="8" customFormat="1" x14ac:dyDescent="0.3">
      <c r="A57" s="5" t="s">
        <v>113</v>
      </c>
      <c r="B57" s="15">
        <v>341.95067999999958</v>
      </c>
      <c r="C57" s="15">
        <v>6677.1932700000007</v>
      </c>
      <c r="D57" s="15">
        <v>-552.1831733333338</v>
      </c>
      <c r="E57" s="15"/>
      <c r="F57" s="27">
        <f t="shared" si="1"/>
        <v>6466.9607766666668</v>
      </c>
      <c r="G57" s="15"/>
      <c r="H57" s="15">
        <v>-1739.6071766666673</v>
      </c>
      <c r="I57" s="15"/>
      <c r="J57" s="88"/>
      <c r="K57" s="43"/>
      <c r="L57" s="71">
        <f t="shared" si="3"/>
        <v>-1739.6071766666673</v>
      </c>
      <c r="M57" s="43"/>
      <c r="N57" s="52"/>
      <c r="O57" s="35"/>
      <c r="P57" s="6"/>
      <c r="Q57" s="6"/>
      <c r="R57" s="7">
        <f t="shared" si="4"/>
        <v>0</v>
      </c>
      <c r="S57" s="6"/>
      <c r="T57" s="6"/>
      <c r="U57" s="6"/>
      <c r="V57" s="6"/>
      <c r="W57" s="7"/>
      <c r="X57" s="37">
        <f t="shared" si="2"/>
        <v>0</v>
      </c>
      <c r="Y57" s="7"/>
      <c r="Z57" s="10">
        <f t="shared" si="5"/>
        <v>9454.7071999999971</v>
      </c>
    </row>
    <row r="58" spans="1:26" s="8" customFormat="1" ht="31.2" x14ac:dyDescent="0.3">
      <c r="A58" s="5" t="s">
        <v>114</v>
      </c>
      <c r="B58" s="15">
        <v>-14858.384167210897</v>
      </c>
      <c r="C58" s="15">
        <v>-14484.24106738023</v>
      </c>
      <c r="D58" s="15">
        <v>50988.285306092359</v>
      </c>
      <c r="E58" s="15"/>
      <c r="F58" s="27">
        <f t="shared" si="1"/>
        <v>21645.660071501232</v>
      </c>
      <c r="G58" s="15"/>
      <c r="H58" s="15">
        <v>-46915.960233907637</v>
      </c>
      <c r="I58" s="15"/>
      <c r="J58" s="88"/>
      <c r="K58" s="43"/>
      <c r="L58" s="71">
        <f t="shared" si="3"/>
        <v>-46915.960233907637</v>
      </c>
      <c r="M58" s="43"/>
      <c r="N58" s="52"/>
      <c r="O58" s="35"/>
      <c r="P58" s="6"/>
      <c r="Q58" s="6"/>
      <c r="R58" s="7">
        <f t="shared" si="4"/>
        <v>0</v>
      </c>
      <c r="S58" s="6"/>
      <c r="T58" s="6"/>
      <c r="U58" s="6"/>
      <c r="V58" s="6"/>
      <c r="W58" s="7"/>
      <c r="X58" s="37">
        <f t="shared" si="2"/>
        <v>0</v>
      </c>
      <c r="Y58" s="7"/>
      <c r="Z58" s="10">
        <f t="shared" si="5"/>
        <v>-50540.600324812811</v>
      </c>
    </row>
    <row r="59" spans="1:26" s="8" customFormat="1" x14ac:dyDescent="0.3">
      <c r="A59" s="5" t="s">
        <v>169</v>
      </c>
      <c r="B59" s="15">
        <v>0</v>
      </c>
      <c r="C59" s="15">
        <v>0</v>
      </c>
      <c r="D59" s="15">
        <v>0</v>
      </c>
      <c r="E59" s="15"/>
      <c r="F59" s="27">
        <f t="shared" si="1"/>
        <v>0</v>
      </c>
      <c r="G59" s="15"/>
      <c r="H59" s="15">
        <v>0</v>
      </c>
      <c r="I59" s="15"/>
      <c r="J59" s="88"/>
      <c r="K59" s="43"/>
      <c r="L59" s="71">
        <f t="shared" si="3"/>
        <v>0</v>
      </c>
      <c r="M59" s="43"/>
      <c r="N59" s="52"/>
      <c r="O59" s="35"/>
      <c r="P59" s="6"/>
      <c r="Q59" s="6"/>
      <c r="R59" s="7">
        <f t="shared" si="4"/>
        <v>0</v>
      </c>
      <c r="S59" s="6"/>
      <c r="T59" s="6"/>
      <c r="U59" s="6"/>
      <c r="V59" s="6"/>
      <c r="W59" s="7"/>
      <c r="X59" s="37">
        <f t="shared" si="2"/>
        <v>0</v>
      </c>
      <c r="Y59" s="7"/>
      <c r="Z59" s="10">
        <f t="shared" si="5"/>
        <v>0</v>
      </c>
    </row>
    <row r="60" spans="1:26" s="8" customFormat="1" x14ac:dyDescent="0.3">
      <c r="A60" s="5" t="s">
        <v>115</v>
      </c>
      <c r="B60" s="15">
        <v>0</v>
      </c>
      <c r="C60" s="15">
        <v>0</v>
      </c>
      <c r="D60" s="15">
        <v>0</v>
      </c>
      <c r="E60" s="15"/>
      <c r="F60" s="27">
        <f t="shared" si="1"/>
        <v>0</v>
      </c>
      <c r="G60" s="15"/>
      <c r="H60" s="15">
        <v>3176.1512299999999</v>
      </c>
      <c r="I60" s="15"/>
      <c r="J60" s="88"/>
      <c r="K60" s="43"/>
      <c r="L60" s="71">
        <f t="shared" si="3"/>
        <v>3176.1512299999999</v>
      </c>
      <c r="M60" s="43"/>
      <c r="N60" s="52"/>
      <c r="O60" s="35"/>
      <c r="P60" s="6"/>
      <c r="Q60" s="6"/>
      <c r="R60" s="7">
        <f t="shared" si="4"/>
        <v>0</v>
      </c>
      <c r="S60" s="6"/>
      <c r="T60" s="6"/>
      <c r="U60" s="6"/>
      <c r="V60" s="6"/>
      <c r="W60" s="7"/>
      <c r="X60" s="37">
        <f t="shared" si="2"/>
        <v>0</v>
      </c>
      <c r="Y60" s="7"/>
      <c r="Z60" s="10">
        <f t="shared" si="5"/>
        <v>6352.3024599999999</v>
      </c>
    </row>
    <row r="61" spans="1:26" s="8" customFormat="1" x14ac:dyDescent="0.3">
      <c r="A61" s="5" t="s">
        <v>86</v>
      </c>
      <c r="B61" s="15">
        <v>28920.94902135132</v>
      </c>
      <c r="C61" s="15">
        <v>29243.779768017986</v>
      </c>
      <c r="D61" s="15">
        <v>32761.604760000002</v>
      </c>
      <c r="E61" s="15"/>
      <c r="F61" s="27"/>
      <c r="G61" s="15"/>
      <c r="H61" s="15">
        <v>31831.923813333335</v>
      </c>
      <c r="I61" s="15"/>
      <c r="J61" s="88"/>
      <c r="K61" s="43"/>
      <c r="L61" s="71">
        <f t="shared" si="3"/>
        <v>31831.923813333335</v>
      </c>
      <c r="M61" s="43"/>
      <c r="N61" s="52"/>
      <c r="O61" s="35"/>
      <c r="P61" s="6"/>
      <c r="Q61" s="6"/>
      <c r="R61" s="7">
        <f t="shared" si="4"/>
        <v>0</v>
      </c>
      <c r="S61" s="6"/>
      <c r="T61" s="6"/>
      <c r="U61" s="6"/>
      <c r="V61" s="6"/>
      <c r="W61" s="7"/>
      <c r="X61" s="37">
        <f t="shared" si="2"/>
        <v>0</v>
      </c>
      <c r="Y61" s="7"/>
      <c r="Z61" s="10">
        <f t="shared" si="5"/>
        <v>154590.18117603596</v>
      </c>
    </row>
    <row r="62" spans="1:26" s="12" customFormat="1" x14ac:dyDescent="0.3">
      <c r="A62" s="9" t="s">
        <v>116</v>
      </c>
      <c r="B62" s="14">
        <v>73191.969054765534</v>
      </c>
      <c r="C62" s="14">
        <v>82053.040782471187</v>
      </c>
      <c r="D62" s="14">
        <v>151636.157000676</v>
      </c>
      <c r="E62" s="14"/>
      <c r="F62" s="70">
        <f t="shared" si="1"/>
        <v>306881.16683791275</v>
      </c>
      <c r="G62" s="14"/>
      <c r="H62" s="14">
        <v>49360.046038459237</v>
      </c>
      <c r="I62" s="14"/>
      <c r="J62" s="32"/>
      <c r="K62" s="42"/>
      <c r="L62" s="72">
        <f t="shared" si="3"/>
        <v>49360.046038459237</v>
      </c>
      <c r="M62" s="42"/>
      <c r="N62" s="51"/>
      <c r="O62" s="34"/>
      <c r="P62" s="10"/>
      <c r="Q62" s="10"/>
      <c r="R62" s="11">
        <f t="shared" si="4"/>
        <v>0</v>
      </c>
      <c r="S62" s="10"/>
      <c r="T62" s="10"/>
      <c r="U62" s="10"/>
      <c r="V62" s="10"/>
      <c r="W62" s="11"/>
      <c r="X62" s="37">
        <f t="shared" si="2"/>
        <v>0</v>
      </c>
      <c r="Y62" s="11"/>
      <c r="Z62" s="10">
        <f t="shared" si="5"/>
        <v>712482.42575274408</v>
      </c>
    </row>
    <row r="63" spans="1:26" s="12" customFormat="1" x14ac:dyDescent="0.3">
      <c r="A63" s="9" t="s">
        <v>117</v>
      </c>
      <c r="B63" s="14">
        <v>374622.31584842625</v>
      </c>
      <c r="C63" s="14">
        <v>351629.0187925307</v>
      </c>
      <c r="D63" s="14">
        <v>447520.00090209109</v>
      </c>
      <c r="E63" s="14"/>
      <c r="F63" s="70">
        <f t="shared" si="1"/>
        <v>1173771.3355430481</v>
      </c>
      <c r="G63" s="14"/>
      <c r="H63" s="14">
        <v>451592.65113494586</v>
      </c>
      <c r="I63" s="14"/>
      <c r="J63" s="87"/>
      <c r="K63" s="42"/>
      <c r="L63" s="72">
        <f t="shared" si="3"/>
        <v>451592.65113494586</v>
      </c>
      <c r="M63" s="42"/>
      <c r="N63" s="51"/>
      <c r="O63" s="34"/>
      <c r="P63" s="10"/>
      <c r="Q63" s="10"/>
      <c r="R63" s="11">
        <f t="shared" si="4"/>
        <v>0</v>
      </c>
      <c r="S63" s="10"/>
      <c r="T63" s="10"/>
      <c r="U63" s="10"/>
      <c r="V63" s="10"/>
      <c r="W63" s="11"/>
      <c r="X63" s="37">
        <f t="shared" si="2"/>
        <v>0</v>
      </c>
      <c r="Y63" s="11"/>
      <c r="Z63" s="10">
        <f t="shared" si="5"/>
        <v>3250727.973355988</v>
      </c>
    </row>
    <row r="64" spans="1:26" s="8" customFormat="1" x14ac:dyDescent="0.3">
      <c r="A64" s="5" t="s">
        <v>118</v>
      </c>
      <c r="B64" s="15">
        <v>91678.473881910279</v>
      </c>
      <c r="C64" s="15">
        <v>91051.023035482154</v>
      </c>
      <c r="D64" s="15">
        <v>98648.39903444481</v>
      </c>
      <c r="E64" s="15"/>
      <c r="F64" s="27">
        <f t="shared" si="1"/>
        <v>281377.89595183724</v>
      </c>
      <c r="G64" s="15"/>
      <c r="H64" s="15">
        <v>93527.779917816675</v>
      </c>
      <c r="I64" s="15"/>
      <c r="J64" s="88"/>
      <c r="K64" s="43"/>
      <c r="L64" s="71">
        <f t="shared" si="3"/>
        <v>93527.779917816675</v>
      </c>
      <c r="M64" s="43"/>
      <c r="N64" s="52"/>
      <c r="O64" s="35"/>
      <c r="P64" s="6"/>
      <c r="Q64" s="6"/>
      <c r="R64" s="7">
        <f t="shared" si="4"/>
        <v>0</v>
      </c>
      <c r="S64" s="6"/>
      <c r="T64" s="6"/>
      <c r="U64" s="6"/>
      <c r="V64" s="6"/>
      <c r="W64" s="7"/>
      <c r="X64" s="37">
        <f t="shared" si="2"/>
        <v>0</v>
      </c>
      <c r="Y64" s="7"/>
      <c r="Z64" s="10">
        <f t="shared" si="5"/>
        <v>749811.35173930775</v>
      </c>
    </row>
    <row r="65" spans="1:26" s="8" customFormat="1" x14ac:dyDescent="0.3">
      <c r="A65" s="5" t="s">
        <v>119</v>
      </c>
      <c r="B65" s="15">
        <v>8700.4575363660006</v>
      </c>
      <c r="C65" s="15">
        <v>8687.4196166666661</v>
      </c>
      <c r="D65" s="15">
        <v>7076.3233433333335</v>
      </c>
      <c r="E65" s="15"/>
      <c r="F65" s="27">
        <f t="shared" si="1"/>
        <v>24464.200496366</v>
      </c>
      <c r="G65" s="15"/>
      <c r="H65" s="15">
        <v>6898.9855666666663</v>
      </c>
      <c r="I65" s="15"/>
      <c r="J65" s="88"/>
      <c r="K65" s="43"/>
      <c r="L65" s="71">
        <f t="shared" si="3"/>
        <v>6898.9855666666663</v>
      </c>
      <c r="M65" s="43"/>
      <c r="N65" s="52"/>
      <c r="O65" s="35"/>
      <c r="P65" s="6"/>
      <c r="Q65" s="6"/>
      <c r="R65" s="7">
        <f t="shared" si="4"/>
        <v>0</v>
      </c>
      <c r="S65" s="6"/>
      <c r="T65" s="6"/>
      <c r="U65" s="6"/>
      <c r="V65" s="6"/>
      <c r="W65" s="7"/>
      <c r="X65" s="37">
        <f t="shared" si="2"/>
        <v>0</v>
      </c>
      <c r="Y65" s="7"/>
      <c r="Z65" s="10">
        <f t="shared" si="5"/>
        <v>62726.37212606534</v>
      </c>
    </row>
    <row r="66" spans="1:26" s="8" customFormat="1" x14ac:dyDescent="0.3">
      <c r="A66" s="5" t="s">
        <v>120</v>
      </c>
      <c r="B66" s="15">
        <v>5129.2561133333338</v>
      </c>
      <c r="C66" s="15">
        <v>5095.4026066666665</v>
      </c>
      <c r="D66" s="15">
        <v>5443.8387400000001</v>
      </c>
      <c r="E66" s="15"/>
      <c r="F66" s="27">
        <f t="shared" si="1"/>
        <v>15668.497459999999</v>
      </c>
      <c r="G66" s="15"/>
      <c r="H66" s="15">
        <v>4351.7374300000001</v>
      </c>
      <c r="I66" s="15"/>
      <c r="J66" s="88"/>
      <c r="K66" s="43"/>
      <c r="L66" s="71">
        <f t="shared" si="3"/>
        <v>4351.7374300000001</v>
      </c>
      <c r="M66" s="43"/>
      <c r="N66" s="52"/>
      <c r="O66" s="35"/>
      <c r="P66" s="6"/>
      <c r="Q66" s="6"/>
      <c r="R66" s="7">
        <f t="shared" si="4"/>
        <v>0</v>
      </c>
      <c r="S66" s="6"/>
      <c r="T66" s="6"/>
      <c r="U66" s="6"/>
      <c r="V66" s="6"/>
      <c r="W66" s="7"/>
      <c r="X66" s="37">
        <f t="shared" si="2"/>
        <v>0</v>
      </c>
      <c r="Y66" s="7"/>
      <c r="Z66" s="10">
        <f t="shared" si="5"/>
        <v>40040.469779999999</v>
      </c>
    </row>
    <row r="67" spans="1:26" s="8" customFormat="1" x14ac:dyDescent="0.3">
      <c r="A67" s="5" t="s">
        <v>121</v>
      </c>
      <c r="B67" s="15">
        <v>13181.000085533333</v>
      </c>
      <c r="C67" s="15">
        <v>13353.556932199999</v>
      </c>
      <c r="D67" s="15">
        <v>13293.655271966669</v>
      </c>
      <c r="E67" s="15"/>
      <c r="F67" s="27">
        <f t="shared" si="1"/>
        <v>39828.212289700001</v>
      </c>
      <c r="G67" s="15"/>
      <c r="H67" s="15">
        <v>13481.1025653</v>
      </c>
      <c r="I67" s="15"/>
      <c r="J67" s="88"/>
      <c r="K67" s="43"/>
      <c r="L67" s="71">
        <f t="shared" si="3"/>
        <v>13481.1025653</v>
      </c>
      <c r="M67" s="43"/>
      <c r="N67" s="52"/>
      <c r="O67" s="35"/>
      <c r="P67" s="6"/>
      <c r="Q67" s="6"/>
      <c r="R67" s="7">
        <f t="shared" si="4"/>
        <v>0</v>
      </c>
      <c r="S67" s="6"/>
      <c r="T67" s="6"/>
      <c r="U67" s="6"/>
      <c r="V67" s="6"/>
      <c r="W67" s="7"/>
      <c r="X67" s="37">
        <f t="shared" si="2"/>
        <v>0</v>
      </c>
      <c r="Y67" s="7"/>
      <c r="Z67" s="10">
        <f t="shared" si="5"/>
        <v>106618.62970999999</v>
      </c>
    </row>
    <row r="68" spans="1:26" s="8" customFormat="1" x14ac:dyDescent="0.3">
      <c r="A68" s="5" t="s">
        <v>122</v>
      </c>
      <c r="B68" s="15">
        <v>881.09253333333334</v>
      </c>
      <c r="C68" s="15">
        <v>995.02282333333289</v>
      </c>
      <c r="D68" s="15">
        <v>1049.9550533333334</v>
      </c>
      <c r="E68" s="15"/>
      <c r="F68" s="27">
        <f t="shared" si="1"/>
        <v>2926.0704099999994</v>
      </c>
      <c r="G68" s="15"/>
      <c r="H68" s="15">
        <v>1470.7500800000003</v>
      </c>
      <c r="I68" s="15"/>
      <c r="J68" s="88"/>
      <c r="K68" s="43"/>
      <c r="L68" s="71">
        <f t="shared" si="3"/>
        <v>1470.7500800000003</v>
      </c>
      <c r="M68" s="43"/>
      <c r="N68" s="52"/>
      <c r="O68" s="35"/>
      <c r="P68" s="6"/>
      <c r="Q68" s="6"/>
      <c r="R68" s="7">
        <f t="shared" si="4"/>
        <v>0</v>
      </c>
      <c r="S68" s="6"/>
      <c r="T68" s="6"/>
      <c r="U68" s="6"/>
      <c r="V68" s="6"/>
      <c r="W68" s="7"/>
      <c r="X68" s="37">
        <f t="shared" si="2"/>
        <v>0</v>
      </c>
      <c r="Y68" s="7"/>
      <c r="Z68" s="10">
        <f t="shared" si="5"/>
        <v>8793.6409799999983</v>
      </c>
    </row>
    <row r="69" spans="1:26" s="8" customFormat="1" x14ac:dyDescent="0.3">
      <c r="A69" s="5" t="s">
        <v>123</v>
      </c>
      <c r="B69" s="15">
        <v>6098.4686033333337</v>
      </c>
      <c r="C69" s="15">
        <v>6153.6074133333332</v>
      </c>
      <c r="D69" s="15">
        <v>6709.9409100000003</v>
      </c>
      <c r="E69" s="15"/>
      <c r="F69" s="27">
        <f t="shared" si="1"/>
        <v>18962.016926666667</v>
      </c>
      <c r="G69" s="15"/>
      <c r="H69" s="15">
        <v>7150.3643366666656</v>
      </c>
      <c r="I69" s="15"/>
      <c r="J69" s="88"/>
      <c r="K69" s="43"/>
      <c r="L69" s="71">
        <f t="shared" si="3"/>
        <v>7150.3643366666656</v>
      </c>
      <c r="M69" s="43"/>
      <c r="N69" s="52"/>
      <c r="O69" s="35"/>
      <c r="P69" s="6"/>
      <c r="Q69" s="6"/>
      <c r="R69" s="7">
        <f t="shared" si="4"/>
        <v>0</v>
      </c>
      <c r="S69" s="6"/>
      <c r="T69" s="6"/>
      <c r="U69" s="6"/>
      <c r="V69" s="6"/>
      <c r="W69" s="7"/>
      <c r="X69" s="37">
        <f t="shared" si="2"/>
        <v>0</v>
      </c>
      <c r="Y69" s="7"/>
      <c r="Z69" s="10">
        <f t="shared" si="5"/>
        <v>52224.762526666666</v>
      </c>
    </row>
    <row r="70" spans="1:26" s="8" customFormat="1" x14ac:dyDescent="0.3">
      <c r="A70" s="5" t="s">
        <v>170</v>
      </c>
      <c r="B70" s="15">
        <v>578.09320000000002</v>
      </c>
      <c r="C70" s="15">
        <v>673.75720000000001</v>
      </c>
      <c r="D70" s="15">
        <v>984.36480999999992</v>
      </c>
      <c r="E70" s="15"/>
      <c r="F70" s="27">
        <f t="shared" si="1"/>
        <v>2236.2152099999998</v>
      </c>
      <c r="G70" s="15"/>
      <c r="H70" s="15">
        <v>717.63616666666667</v>
      </c>
      <c r="I70" s="15"/>
      <c r="J70" s="88"/>
      <c r="K70" s="43"/>
      <c r="L70" s="71">
        <f t="shared" si="3"/>
        <v>717.63616666666667</v>
      </c>
      <c r="M70" s="43"/>
      <c r="N70" s="52"/>
      <c r="O70" s="35"/>
      <c r="P70" s="6"/>
      <c r="Q70" s="6"/>
      <c r="R70" s="7">
        <f t="shared" si="4"/>
        <v>0</v>
      </c>
      <c r="S70" s="6"/>
      <c r="T70" s="6"/>
      <c r="U70" s="6"/>
      <c r="V70" s="6"/>
      <c r="W70" s="7"/>
      <c r="X70" s="37">
        <f t="shared" si="2"/>
        <v>0</v>
      </c>
      <c r="Y70" s="7"/>
      <c r="Z70" s="10">
        <f t="shared" si="5"/>
        <v>5907.702753333333</v>
      </c>
    </row>
    <row r="71" spans="1:26" s="8" customFormat="1" x14ac:dyDescent="0.3">
      <c r="A71" s="5" t="s">
        <v>124</v>
      </c>
      <c r="B71" s="15">
        <v>1660.5956666666664</v>
      </c>
      <c r="C71" s="15">
        <v>1976.2414715999998</v>
      </c>
      <c r="D71" s="15">
        <v>2081.0014066666668</v>
      </c>
      <c r="E71" s="15"/>
      <c r="F71" s="27">
        <f t="shared" ref="F71:F81" si="6">B71+C71+D71</f>
        <v>5717.8385449333327</v>
      </c>
      <c r="G71" s="15"/>
      <c r="H71" s="15">
        <v>1610.284529999999</v>
      </c>
      <c r="I71" s="15"/>
      <c r="J71" s="88"/>
      <c r="K71" s="43"/>
      <c r="L71" s="71">
        <f t="shared" si="3"/>
        <v>1610.284529999999</v>
      </c>
      <c r="M71" s="43"/>
      <c r="N71" s="52"/>
      <c r="O71" s="35"/>
      <c r="P71" s="6"/>
      <c r="Q71" s="6"/>
      <c r="R71" s="7">
        <f t="shared" si="4"/>
        <v>0</v>
      </c>
      <c r="S71" s="6"/>
      <c r="T71" s="6"/>
      <c r="U71" s="6"/>
      <c r="V71" s="6"/>
      <c r="W71" s="7"/>
      <c r="X71" s="37">
        <f t="shared" ref="X71:X79" si="7">T71+U71+V71</f>
        <v>0</v>
      </c>
      <c r="Y71" s="7"/>
      <c r="Z71" s="10">
        <f t="shared" si="5"/>
        <v>14656.246149866663</v>
      </c>
    </row>
    <row r="72" spans="1:26" s="8" customFormat="1" x14ac:dyDescent="0.3">
      <c r="A72" s="5" t="s">
        <v>125</v>
      </c>
      <c r="B72" s="15">
        <v>0</v>
      </c>
      <c r="C72" s="15">
        <v>0</v>
      </c>
      <c r="D72" s="15">
        <v>0</v>
      </c>
      <c r="E72" s="15"/>
      <c r="F72" s="27">
        <f t="shared" si="6"/>
        <v>0</v>
      </c>
      <c r="G72" s="15"/>
      <c r="H72" s="15">
        <v>11.832333333333333</v>
      </c>
      <c r="I72" s="15"/>
      <c r="J72" s="88"/>
      <c r="K72" s="43"/>
      <c r="L72" s="71">
        <f t="shared" ref="L72:L81" si="8">H72+I72+J72</f>
        <v>11.832333333333333</v>
      </c>
      <c r="M72" s="43"/>
      <c r="N72" s="52"/>
      <c r="O72" s="35"/>
      <c r="P72" s="6"/>
      <c r="Q72" s="6"/>
      <c r="R72" s="7">
        <f t="shared" ref="R72:R81" si="9">N72+O72+P72</f>
        <v>0</v>
      </c>
      <c r="S72" s="6"/>
      <c r="T72" s="6"/>
      <c r="U72" s="6"/>
      <c r="V72" s="6"/>
      <c r="W72" s="7"/>
      <c r="X72" s="37">
        <f t="shared" si="7"/>
        <v>0</v>
      </c>
      <c r="Y72" s="7"/>
      <c r="Z72" s="10">
        <f t="shared" si="5"/>
        <v>23.664666666666665</v>
      </c>
    </row>
    <row r="73" spans="1:26" s="8" customFormat="1" x14ac:dyDescent="0.3">
      <c r="A73" s="5" t="s">
        <v>126</v>
      </c>
      <c r="B73" s="15">
        <v>11682.769480333302</v>
      </c>
      <c r="C73" s="15">
        <v>11419.268613666633</v>
      </c>
      <c r="D73" s="15">
        <v>10748.319706833317</v>
      </c>
      <c r="E73" s="15"/>
      <c r="F73" s="27">
        <f t="shared" si="6"/>
        <v>33850.357800833255</v>
      </c>
      <c r="G73" s="15"/>
      <c r="H73" s="15">
        <v>11208.352396666667</v>
      </c>
      <c r="I73" s="15"/>
      <c r="J73" s="88"/>
      <c r="K73" s="43"/>
      <c r="L73" s="71">
        <f t="shared" si="8"/>
        <v>11208.352396666667</v>
      </c>
      <c r="M73" s="43"/>
      <c r="N73" s="52"/>
      <c r="O73" s="35"/>
      <c r="P73" s="6"/>
      <c r="Q73" s="6"/>
      <c r="R73" s="7">
        <f t="shared" si="9"/>
        <v>0</v>
      </c>
      <c r="S73" s="6"/>
      <c r="T73" s="6"/>
      <c r="U73" s="6"/>
      <c r="V73" s="6"/>
      <c r="W73" s="7"/>
      <c r="X73" s="37">
        <f t="shared" si="7"/>
        <v>0</v>
      </c>
      <c r="Y73" s="7"/>
      <c r="Z73" s="10">
        <f t="shared" si="5"/>
        <v>90117.420394999848</v>
      </c>
    </row>
    <row r="74" spans="1:26" s="8" customFormat="1" x14ac:dyDescent="0.3">
      <c r="A74" s="5" t="s">
        <v>127</v>
      </c>
      <c r="B74" s="15">
        <v>76.487219999999994</v>
      </c>
      <c r="C74" s="15">
        <v>213.20944333333333</v>
      </c>
      <c r="D74" s="15">
        <v>285.60818</v>
      </c>
      <c r="E74" s="15"/>
      <c r="F74" s="27">
        <f t="shared" si="6"/>
        <v>575.30484333333334</v>
      </c>
      <c r="G74" s="15"/>
      <c r="H74" s="15">
        <v>168.04750333333337</v>
      </c>
      <c r="I74" s="15"/>
      <c r="J74" s="88"/>
      <c r="K74" s="43"/>
      <c r="L74" s="71">
        <f t="shared" si="8"/>
        <v>168.04750333333337</v>
      </c>
      <c r="M74" s="43"/>
      <c r="N74" s="52"/>
      <c r="O74" s="35"/>
      <c r="P74" s="6"/>
      <c r="Q74" s="6"/>
      <c r="R74" s="7">
        <f t="shared" si="9"/>
        <v>0</v>
      </c>
      <c r="S74" s="6"/>
      <c r="T74" s="6"/>
      <c r="U74" s="6"/>
      <c r="V74" s="6"/>
      <c r="W74" s="7"/>
      <c r="X74" s="37">
        <f t="shared" si="7"/>
        <v>0</v>
      </c>
      <c r="Y74" s="7"/>
      <c r="Z74" s="10">
        <f t="shared" si="5"/>
        <v>1486.7046933333336</v>
      </c>
    </row>
    <row r="75" spans="1:26" s="8" customFormat="1" x14ac:dyDescent="0.3">
      <c r="A75" s="5" t="s">
        <v>48</v>
      </c>
      <c r="B75" s="15">
        <v>120695.09477739997</v>
      </c>
      <c r="C75" s="15">
        <v>118896.43575338977</v>
      </c>
      <c r="D75" s="15">
        <v>110062.67663105557</v>
      </c>
      <c r="E75" s="15"/>
      <c r="F75" s="27">
        <f t="shared" si="6"/>
        <v>349654.20716184529</v>
      </c>
      <c r="G75" s="15"/>
      <c r="H75" s="15">
        <v>106621.20583963292</v>
      </c>
      <c r="I75" s="15"/>
      <c r="J75" s="88"/>
      <c r="K75" s="43"/>
      <c r="L75" s="71">
        <f t="shared" si="8"/>
        <v>106621.20583963292</v>
      </c>
      <c r="M75" s="43"/>
      <c r="N75" s="52"/>
      <c r="O75" s="35"/>
      <c r="P75" s="6"/>
      <c r="Q75" s="6"/>
      <c r="R75" s="7">
        <f t="shared" si="9"/>
        <v>0</v>
      </c>
      <c r="S75" s="6"/>
      <c r="T75" s="6"/>
      <c r="U75" s="6"/>
      <c r="V75" s="6"/>
      <c r="W75" s="7"/>
      <c r="X75" s="37">
        <f t="shared" si="7"/>
        <v>0</v>
      </c>
      <c r="Y75" s="7"/>
      <c r="Z75" s="10">
        <f t="shared" si="5"/>
        <v>912550.82600295637</v>
      </c>
    </row>
    <row r="76" spans="1:26" s="12" customFormat="1" x14ac:dyDescent="0.3">
      <c r="A76" s="9" t="s">
        <v>128</v>
      </c>
      <c r="B76" s="14">
        <v>260432.46389270952</v>
      </c>
      <c r="C76" s="14">
        <v>258585.61970417187</v>
      </c>
      <c r="D76" s="14">
        <v>256384.08308763365</v>
      </c>
      <c r="E76" s="14"/>
      <c r="F76" s="70">
        <f t="shared" si="6"/>
        <v>775402.16668451508</v>
      </c>
      <c r="G76" s="14"/>
      <c r="H76" s="14">
        <v>247218.07866608293</v>
      </c>
      <c r="I76" s="14"/>
      <c r="J76" s="32"/>
      <c r="K76" s="42"/>
      <c r="L76" s="72">
        <f t="shared" si="8"/>
        <v>247218.07866608293</v>
      </c>
      <c r="M76" s="42"/>
      <c r="N76" s="51"/>
      <c r="O76" s="34"/>
      <c r="P76" s="10"/>
      <c r="Q76" s="10"/>
      <c r="R76" s="11">
        <f t="shared" si="9"/>
        <v>0</v>
      </c>
      <c r="S76" s="10"/>
      <c r="T76" s="10"/>
      <c r="U76" s="10"/>
      <c r="V76" s="10"/>
      <c r="W76" s="11"/>
      <c r="X76" s="37">
        <f t="shared" si="7"/>
        <v>0</v>
      </c>
      <c r="Y76" s="11"/>
      <c r="Z76" s="10">
        <f t="shared" si="5"/>
        <v>2045240.4907011962</v>
      </c>
    </row>
    <row r="77" spans="1:26" s="12" customFormat="1" x14ac:dyDescent="0.3">
      <c r="A77" s="9" t="s">
        <v>129</v>
      </c>
      <c r="B77" s="14">
        <v>114213.9901223833</v>
      </c>
      <c r="C77" s="14">
        <v>93067.537255025454</v>
      </c>
      <c r="D77" s="14">
        <v>191135.91781445753</v>
      </c>
      <c r="E77" s="14"/>
      <c r="F77" s="70">
        <f t="shared" si="6"/>
        <v>398417.44519186625</v>
      </c>
      <c r="G77" s="14"/>
      <c r="H77" s="14">
        <v>204374.57246886293</v>
      </c>
      <c r="I77" s="14"/>
      <c r="J77" s="87"/>
      <c r="K77" s="42"/>
      <c r="L77" s="72">
        <f t="shared" si="8"/>
        <v>204374.57246886293</v>
      </c>
      <c r="M77" s="42"/>
      <c r="N77" s="53"/>
      <c r="O77" s="34"/>
      <c r="P77" s="10"/>
      <c r="Q77" s="10"/>
      <c r="R77" s="11">
        <f t="shared" si="9"/>
        <v>0</v>
      </c>
      <c r="S77" s="10"/>
      <c r="T77" s="10"/>
      <c r="U77" s="10"/>
      <c r="V77" s="10"/>
      <c r="W77" s="11"/>
      <c r="X77" s="37">
        <f t="shared" si="7"/>
        <v>0</v>
      </c>
      <c r="Y77" s="11"/>
      <c r="Z77" s="10">
        <f t="shared" si="5"/>
        <v>1205584.0353214582</v>
      </c>
    </row>
    <row r="78" spans="1:26" s="8" customFormat="1" x14ac:dyDescent="0.3">
      <c r="A78" s="5" t="s">
        <v>130</v>
      </c>
      <c r="B78" s="15">
        <v>31801.715122264945</v>
      </c>
      <c r="C78" s="15">
        <v>30149.496017877795</v>
      </c>
      <c r="D78" s="15">
        <v>44996.765143079232</v>
      </c>
      <c r="E78" s="15"/>
      <c r="F78" s="27">
        <f t="shared" si="6"/>
        <v>106947.97628322197</v>
      </c>
      <c r="G78" s="15"/>
      <c r="H78" s="15">
        <v>46563.412115118736</v>
      </c>
      <c r="I78" s="15"/>
      <c r="J78" s="88"/>
      <c r="K78" s="43"/>
      <c r="L78" s="71">
        <f t="shared" si="8"/>
        <v>46563.412115118736</v>
      </c>
      <c r="M78" s="43"/>
      <c r="N78" s="52"/>
      <c r="O78" s="35"/>
      <c r="P78" s="6"/>
      <c r="Q78" s="6"/>
      <c r="R78" s="7">
        <f t="shared" si="9"/>
        <v>0</v>
      </c>
      <c r="S78" s="6"/>
      <c r="T78" s="6"/>
      <c r="U78" s="6"/>
      <c r="V78" s="6"/>
      <c r="W78" s="7"/>
      <c r="X78" s="37">
        <f t="shared" si="7"/>
        <v>0</v>
      </c>
      <c r="Y78" s="7"/>
      <c r="Z78" s="10">
        <f t="shared" si="5"/>
        <v>307022.7767966814</v>
      </c>
    </row>
    <row r="79" spans="1:26" s="12" customFormat="1" x14ac:dyDescent="0.3">
      <c r="A79" s="9" t="s">
        <v>131</v>
      </c>
      <c r="B79" s="14">
        <v>82388.136833451688</v>
      </c>
      <c r="C79" s="14">
        <v>62893.903070480992</v>
      </c>
      <c r="D79" s="14">
        <v>146139.15267137834</v>
      </c>
      <c r="E79" s="14"/>
      <c r="F79" s="70">
        <f t="shared" si="6"/>
        <v>291421.19257531106</v>
      </c>
      <c r="G79" s="14"/>
      <c r="H79" s="14">
        <v>157811.1603537442</v>
      </c>
      <c r="I79" s="14"/>
      <c r="J79" s="87"/>
      <c r="K79" s="42"/>
      <c r="L79" s="72">
        <f t="shared" si="8"/>
        <v>157811.1603537442</v>
      </c>
      <c r="M79" s="42"/>
      <c r="N79" s="51"/>
      <c r="O79" s="34"/>
      <c r="P79" s="10"/>
      <c r="Q79" s="10"/>
      <c r="R79" s="11">
        <f t="shared" si="9"/>
        <v>0</v>
      </c>
      <c r="S79" s="10"/>
      <c r="T79" s="10"/>
      <c r="U79" s="10"/>
      <c r="V79" s="10"/>
      <c r="W79" s="11"/>
      <c r="X79" s="37">
        <f t="shared" si="7"/>
        <v>0</v>
      </c>
      <c r="Y79" s="11"/>
      <c r="Z79" s="10">
        <f t="shared" si="5"/>
        <v>898464.70585811045</v>
      </c>
    </row>
    <row r="80" spans="1:26" s="8" customFormat="1" x14ac:dyDescent="0.3">
      <c r="A80" s="2"/>
      <c r="B80" s="16"/>
      <c r="C80" s="16"/>
      <c r="D80" s="16"/>
      <c r="E80" s="16"/>
      <c r="F80" s="67"/>
      <c r="G80" s="16"/>
      <c r="H80" s="16"/>
      <c r="I80" s="16"/>
      <c r="J80" s="16"/>
      <c r="K80" s="16"/>
      <c r="L80" s="67"/>
      <c r="M80" s="16"/>
      <c r="N80" s="16"/>
      <c r="O80" s="16"/>
      <c r="P80" s="17"/>
      <c r="Q80" s="17"/>
      <c r="R80" s="66"/>
      <c r="S80" s="17"/>
      <c r="T80" s="17"/>
      <c r="U80" s="17"/>
      <c r="V80" s="17"/>
      <c r="W80" s="17"/>
      <c r="X80" s="17"/>
      <c r="Y80" s="17"/>
      <c r="Z80" s="17"/>
    </row>
    <row r="81" spans="1:26" s="2" customFormat="1" x14ac:dyDescent="0.3">
      <c r="A81" s="2" t="s">
        <v>208</v>
      </c>
      <c r="B81" s="16">
        <f t="shared" ref="B81:V81" si="10">+B28+B62</f>
        <v>519360.85728803748</v>
      </c>
      <c r="C81" s="16">
        <f t="shared" si="10"/>
        <v>519470.88268523698</v>
      </c>
      <c r="D81" s="16">
        <f t="shared" si="10"/>
        <v>611233.86544885079</v>
      </c>
      <c r="E81" s="16"/>
      <c r="F81" s="74">
        <f t="shared" si="6"/>
        <v>1650065.6054221252</v>
      </c>
      <c r="G81" s="16"/>
      <c r="H81" s="16">
        <f t="shared" si="10"/>
        <v>511017.32706146728</v>
      </c>
      <c r="I81" s="16">
        <f t="shared" si="10"/>
        <v>0</v>
      </c>
      <c r="J81" s="16">
        <f t="shared" si="10"/>
        <v>0</v>
      </c>
      <c r="K81" s="16"/>
      <c r="L81" s="73">
        <f t="shared" si="8"/>
        <v>511017.32706146728</v>
      </c>
      <c r="M81" s="16"/>
      <c r="N81" s="16">
        <f t="shared" si="10"/>
        <v>0</v>
      </c>
      <c r="O81" s="16">
        <f>O28+O62</f>
        <v>0</v>
      </c>
      <c r="P81" s="16">
        <f>P62+P28</f>
        <v>0</v>
      </c>
      <c r="Q81" s="16"/>
      <c r="R81" s="24">
        <f t="shared" si="9"/>
        <v>0</v>
      </c>
      <c r="S81" s="16"/>
      <c r="T81" s="16">
        <f>T62+T28</f>
        <v>0</v>
      </c>
      <c r="U81" s="16">
        <f t="shared" si="10"/>
        <v>0</v>
      </c>
      <c r="V81" s="16">
        <f t="shared" si="10"/>
        <v>0</v>
      </c>
      <c r="W81" s="16"/>
      <c r="X81" s="16">
        <f>+X28+X62</f>
        <v>0</v>
      </c>
      <c r="Y81" s="16"/>
      <c r="Z81" s="16">
        <f>+Z28+Z62</f>
        <v>4322165.8649671851</v>
      </c>
    </row>
    <row r="82" spans="1:26" s="2" customFormat="1" x14ac:dyDescent="0.3">
      <c r="F82" s="65"/>
      <c r="L82" s="65"/>
      <c r="R82" s="65"/>
      <c r="X82" s="30" t="e">
        <f>X77/'Balance Sheet'!M81</f>
        <v>#DIV/0!</v>
      </c>
    </row>
    <row r="83" spans="1:26" s="2" customFormat="1" x14ac:dyDescent="0.3">
      <c r="F83" s="65"/>
      <c r="L83" s="65"/>
      <c r="R83" s="65"/>
    </row>
    <row r="84" spans="1:26" s="2" customFormat="1" x14ac:dyDescent="0.3">
      <c r="F84" s="65"/>
      <c r="L84" s="65"/>
      <c r="R84" s="65"/>
    </row>
    <row r="85" spans="1:26" s="2" customFormat="1" x14ac:dyDescent="0.3">
      <c r="F85" s="65"/>
      <c r="L85" s="65"/>
      <c r="R85" s="65"/>
    </row>
    <row r="86" spans="1:26" s="2" customFormat="1" x14ac:dyDescent="0.3">
      <c r="F86" s="65"/>
      <c r="L86" s="65"/>
      <c r="R86" s="65"/>
    </row>
    <row r="87" spans="1:26" s="2" customFormat="1" x14ac:dyDescent="0.3">
      <c r="F87" s="65"/>
      <c r="L87" s="65"/>
      <c r="R87" s="65"/>
    </row>
    <row r="88" spans="1:26" s="2" customFormat="1" x14ac:dyDescent="0.3">
      <c r="F88" s="65"/>
      <c r="L88" s="65"/>
      <c r="R88" s="65"/>
    </row>
    <row r="89" spans="1:26" s="2" customFormat="1" x14ac:dyDescent="0.3">
      <c r="F89" s="65"/>
      <c r="L89" s="65"/>
      <c r="R89" s="65"/>
    </row>
    <row r="90" spans="1:26" s="2" customFormat="1" x14ac:dyDescent="0.3">
      <c r="F90" s="65"/>
      <c r="L90" s="65"/>
      <c r="R90" s="65"/>
    </row>
    <row r="91" spans="1:26" s="2" customFormat="1" x14ac:dyDescent="0.3">
      <c r="F91" s="65"/>
      <c r="L91" s="65"/>
      <c r="R91" s="65"/>
    </row>
    <row r="92" spans="1:26" s="2" customFormat="1" x14ac:dyDescent="0.3">
      <c r="F92" s="65"/>
      <c r="L92" s="65"/>
      <c r="R92" s="65"/>
    </row>
    <row r="93" spans="1:26" s="2" customFormat="1" x14ac:dyDescent="0.3">
      <c r="F93" s="65"/>
      <c r="L93" s="65"/>
      <c r="R93" s="65"/>
    </row>
    <row r="94" spans="1:26" s="2" customFormat="1" x14ac:dyDescent="0.3">
      <c r="F94" s="65"/>
      <c r="L94" s="65"/>
      <c r="R94" s="65"/>
    </row>
    <row r="95" spans="1:26" s="2" customFormat="1" x14ac:dyDescent="0.3">
      <c r="F95" s="65"/>
      <c r="L95" s="65"/>
      <c r="R95" s="65"/>
    </row>
    <row r="96" spans="1:26" s="2" customFormat="1" x14ac:dyDescent="0.3">
      <c r="F96" s="65"/>
      <c r="L96" s="65"/>
      <c r="R96" s="65"/>
    </row>
    <row r="97" spans="6:18" s="2" customFormat="1" x14ac:dyDescent="0.3">
      <c r="F97" s="65"/>
      <c r="L97" s="65"/>
      <c r="R97" s="65"/>
    </row>
    <row r="98" spans="6:18" s="2" customFormat="1" x14ac:dyDescent="0.3">
      <c r="F98" s="65"/>
      <c r="L98" s="65"/>
      <c r="R98" s="65"/>
    </row>
    <row r="99" spans="6:18" s="2" customFormat="1" x14ac:dyDescent="0.3">
      <c r="F99" s="65"/>
      <c r="L99" s="65"/>
      <c r="R99" s="65"/>
    </row>
    <row r="100" spans="6:18" s="2" customFormat="1" x14ac:dyDescent="0.3">
      <c r="F100" s="65"/>
      <c r="L100" s="65"/>
      <c r="R100" s="65"/>
    </row>
    <row r="101" spans="6:18" s="2" customFormat="1" x14ac:dyDescent="0.3">
      <c r="F101" s="65"/>
      <c r="L101" s="65"/>
      <c r="R101" s="65"/>
    </row>
    <row r="102" spans="6:18" s="2" customFormat="1" x14ac:dyDescent="0.3">
      <c r="F102" s="65"/>
      <c r="L102" s="65"/>
      <c r="R102" s="65"/>
    </row>
    <row r="103" spans="6:18" s="2" customFormat="1" x14ac:dyDescent="0.3">
      <c r="F103" s="65"/>
      <c r="L103" s="65"/>
      <c r="R103" s="65"/>
    </row>
    <row r="104" spans="6:18" s="2" customFormat="1" x14ac:dyDescent="0.3">
      <c r="F104" s="65"/>
      <c r="L104" s="65"/>
      <c r="R104" s="65"/>
    </row>
    <row r="105" spans="6:18" s="2" customFormat="1" x14ac:dyDescent="0.3">
      <c r="F105" s="65"/>
      <c r="L105" s="65"/>
      <c r="R105" s="65"/>
    </row>
    <row r="106" spans="6:18" s="2" customFormat="1" x14ac:dyDescent="0.3">
      <c r="F106" s="65"/>
      <c r="L106" s="65"/>
      <c r="R106" s="65"/>
    </row>
    <row r="107" spans="6:18" s="2" customFormat="1" x14ac:dyDescent="0.3">
      <c r="F107" s="65"/>
      <c r="L107" s="65"/>
      <c r="R107" s="65"/>
    </row>
    <row r="108" spans="6:18" s="2" customFormat="1" x14ac:dyDescent="0.3">
      <c r="F108" s="65"/>
      <c r="L108" s="65"/>
      <c r="R108" s="65"/>
    </row>
    <row r="109" spans="6:18" s="2" customFormat="1" x14ac:dyDescent="0.3">
      <c r="F109" s="65"/>
      <c r="L109" s="65"/>
      <c r="R109" s="65"/>
    </row>
    <row r="110" spans="6:18" s="2" customFormat="1" x14ac:dyDescent="0.3">
      <c r="F110" s="65"/>
      <c r="L110" s="65"/>
      <c r="R110" s="65"/>
    </row>
    <row r="111" spans="6:18" s="2" customFormat="1" x14ac:dyDescent="0.3">
      <c r="F111" s="65"/>
      <c r="L111" s="65"/>
      <c r="R111" s="65"/>
    </row>
    <row r="112" spans="6:18" s="2" customFormat="1" x14ac:dyDescent="0.3">
      <c r="F112" s="65"/>
      <c r="L112" s="65"/>
      <c r="R112" s="65"/>
    </row>
    <row r="113" spans="6:18" s="2" customFormat="1" x14ac:dyDescent="0.3">
      <c r="F113" s="65"/>
      <c r="L113" s="65"/>
      <c r="R113" s="65"/>
    </row>
    <row r="114" spans="6:18" s="2" customFormat="1" x14ac:dyDescent="0.3">
      <c r="F114" s="65"/>
      <c r="L114" s="65"/>
      <c r="R114" s="65"/>
    </row>
    <row r="115" spans="6:18" s="2" customFormat="1" x14ac:dyDescent="0.3">
      <c r="F115" s="65"/>
      <c r="L115" s="65"/>
      <c r="R115" s="65"/>
    </row>
    <row r="116" spans="6:18" s="2" customFormat="1" x14ac:dyDescent="0.3">
      <c r="F116" s="65"/>
      <c r="L116" s="65"/>
      <c r="R116" s="65"/>
    </row>
    <row r="117" spans="6:18" s="2" customFormat="1" x14ac:dyDescent="0.3">
      <c r="F117" s="65"/>
      <c r="L117" s="65"/>
      <c r="R117" s="65"/>
    </row>
    <row r="118" spans="6:18" s="2" customFormat="1" x14ac:dyDescent="0.3">
      <c r="F118" s="65"/>
      <c r="L118" s="65"/>
      <c r="R118" s="65"/>
    </row>
    <row r="119" spans="6:18" s="2" customFormat="1" x14ac:dyDescent="0.3">
      <c r="F119" s="65"/>
      <c r="L119" s="65"/>
      <c r="R119" s="65"/>
    </row>
    <row r="120" spans="6:18" s="2" customFormat="1" x14ac:dyDescent="0.3">
      <c r="F120" s="65"/>
      <c r="L120" s="65"/>
      <c r="R120" s="65"/>
    </row>
    <row r="121" spans="6:18" s="2" customFormat="1" x14ac:dyDescent="0.3">
      <c r="F121" s="65"/>
      <c r="L121" s="65"/>
      <c r="R121" s="65"/>
    </row>
    <row r="122" spans="6:18" s="2" customFormat="1" x14ac:dyDescent="0.3">
      <c r="F122" s="65"/>
      <c r="L122" s="65"/>
      <c r="R122" s="65"/>
    </row>
    <row r="123" spans="6:18" s="2" customFormat="1" x14ac:dyDescent="0.3">
      <c r="F123" s="65"/>
      <c r="L123" s="65"/>
      <c r="R123" s="65"/>
    </row>
    <row r="124" spans="6:18" s="2" customFormat="1" x14ac:dyDescent="0.3">
      <c r="F124" s="65"/>
      <c r="L124" s="65"/>
      <c r="R124" s="65"/>
    </row>
    <row r="125" spans="6:18" s="2" customFormat="1" x14ac:dyDescent="0.3">
      <c r="F125" s="65"/>
      <c r="L125" s="65"/>
      <c r="R125" s="65"/>
    </row>
    <row r="126" spans="6:18" s="2" customFormat="1" x14ac:dyDescent="0.3">
      <c r="F126" s="65"/>
      <c r="L126" s="65"/>
      <c r="R126" s="65"/>
    </row>
    <row r="127" spans="6:18" s="2" customFormat="1" x14ac:dyDescent="0.3">
      <c r="F127" s="65"/>
      <c r="L127" s="65"/>
      <c r="R127" s="65"/>
    </row>
    <row r="128" spans="6:18" s="2" customFormat="1" x14ac:dyDescent="0.3">
      <c r="F128" s="65"/>
      <c r="L128" s="65"/>
      <c r="R128" s="65"/>
    </row>
    <row r="129" spans="6:18" s="2" customFormat="1" x14ac:dyDescent="0.3">
      <c r="F129" s="65"/>
      <c r="L129" s="65"/>
      <c r="R129" s="65"/>
    </row>
    <row r="130" spans="6:18" s="2" customFormat="1" x14ac:dyDescent="0.3">
      <c r="F130" s="65"/>
      <c r="L130" s="65"/>
      <c r="R130" s="65"/>
    </row>
    <row r="131" spans="6:18" s="2" customFormat="1" x14ac:dyDescent="0.3">
      <c r="F131" s="65"/>
      <c r="L131" s="65"/>
      <c r="R131" s="65"/>
    </row>
    <row r="132" spans="6:18" s="2" customFormat="1" x14ac:dyDescent="0.3">
      <c r="F132" s="65"/>
      <c r="L132" s="65"/>
      <c r="R132" s="65"/>
    </row>
    <row r="133" spans="6:18" s="2" customFormat="1" x14ac:dyDescent="0.3">
      <c r="F133" s="65"/>
      <c r="L133" s="65"/>
      <c r="R133" s="65"/>
    </row>
    <row r="134" spans="6:18" s="2" customFormat="1" x14ac:dyDescent="0.3">
      <c r="F134" s="65"/>
      <c r="L134" s="65"/>
      <c r="R134" s="65"/>
    </row>
    <row r="135" spans="6:18" s="2" customFormat="1" x14ac:dyDescent="0.3">
      <c r="F135" s="65"/>
      <c r="L135" s="65"/>
      <c r="R135" s="65"/>
    </row>
    <row r="136" spans="6:18" s="2" customFormat="1" x14ac:dyDescent="0.3">
      <c r="F136" s="65"/>
      <c r="L136" s="65"/>
      <c r="R136" s="65"/>
    </row>
    <row r="137" spans="6:18" s="2" customFormat="1" x14ac:dyDescent="0.3">
      <c r="F137" s="65"/>
      <c r="L137" s="65"/>
      <c r="R137" s="65"/>
    </row>
    <row r="138" spans="6:18" s="2" customFormat="1" x14ac:dyDescent="0.3">
      <c r="F138" s="65"/>
      <c r="L138" s="65"/>
      <c r="R138" s="65"/>
    </row>
    <row r="139" spans="6:18" s="2" customFormat="1" x14ac:dyDescent="0.3">
      <c r="F139" s="65"/>
      <c r="L139" s="65"/>
      <c r="R139" s="65"/>
    </row>
    <row r="140" spans="6:18" s="2" customFormat="1" x14ac:dyDescent="0.3">
      <c r="F140" s="65"/>
      <c r="L140" s="65"/>
      <c r="R140" s="65"/>
    </row>
    <row r="141" spans="6:18" s="2" customFormat="1" x14ac:dyDescent="0.3">
      <c r="F141" s="65"/>
      <c r="L141" s="65"/>
      <c r="R141" s="65"/>
    </row>
    <row r="142" spans="6:18" s="2" customFormat="1" x14ac:dyDescent="0.3">
      <c r="F142" s="65"/>
      <c r="L142" s="65"/>
      <c r="R142" s="65"/>
    </row>
    <row r="143" spans="6:18" s="2" customFormat="1" x14ac:dyDescent="0.3">
      <c r="F143" s="65"/>
      <c r="L143" s="65"/>
      <c r="R143" s="65"/>
    </row>
    <row r="144" spans="6:18" s="2" customFormat="1" x14ac:dyDescent="0.3">
      <c r="F144" s="65"/>
      <c r="L144" s="65"/>
      <c r="R144" s="65"/>
    </row>
    <row r="145" spans="6:18" s="2" customFormat="1" x14ac:dyDescent="0.3">
      <c r="F145" s="65"/>
      <c r="L145" s="65"/>
      <c r="R145" s="65"/>
    </row>
    <row r="146" spans="6:18" s="2" customFormat="1" x14ac:dyDescent="0.3">
      <c r="F146" s="65"/>
      <c r="L146" s="65"/>
      <c r="R146" s="65"/>
    </row>
    <row r="147" spans="6:18" s="2" customFormat="1" x14ac:dyDescent="0.3">
      <c r="F147" s="65"/>
      <c r="L147" s="65"/>
      <c r="R147" s="65"/>
    </row>
    <row r="148" spans="6:18" s="2" customFormat="1" x14ac:dyDescent="0.3">
      <c r="F148" s="65"/>
      <c r="L148" s="65"/>
      <c r="R148" s="65"/>
    </row>
    <row r="149" spans="6:18" s="2" customFormat="1" x14ac:dyDescent="0.3">
      <c r="F149" s="65"/>
      <c r="L149" s="65"/>
      <c r="R149" s="65"/>
    </row>
    <row r="150" spans="6:18" s="2" customFormat="1" x14ac:dyDescent="0.3">
      <c r="F150" s="65"/>
      <c r="L150" s="65"/>
      <c r="R150" s="65"/>
    </row>
    <row r="151" spans="6:18" s="2" customFormat="1" x14ac:dyDescent="0.3">
      <c r="F151" s="65"/>
      <c r="L151" s="65"/>
      <c r="R151" s="65"/>
    </row>
    <row r="152" spans="6:18" s="2" customFormat="1" x14ac:dyDescent="0.3">
      <c r="F152" s="65"/>
      <c r="L152" s="65"/>
      <c r="R152" s="65"/>
    </row>
    <row r="153" spans="6:18" s="2" customFormat="1" x14ac:dyDescent="0.3">
      <c r="F153" s="65"/>
      <c r="L153" s="65"/>
      <c r="R153" s="65"/>
    </row>
    <row r="154" spans="6:18" s="2" customFormat="1" x14ac:dyDescent="0.3">
      <c r="F154" s="65"/>
      <c r="L154" s="65"/>
      <c r="R154" s="65"/>
    </row>
    <row r="155" spans="6:18" s="2" customFormat="1" x14ac:dyDescent="0.3">
      <c r="F155" s="65"/>
      <c r="L155" s="65"/>
      <c r="R155" s="65"/>
    </row>
    <row r="156" spans="6:18" s="2" customFormat="1" x14ac:dyDescent="0.3">
      <c r="F156" s="65"/>
      <c r="L156" s="65"/>
      <c r="R156" s="65"/>
    </row>
    <row r="157" spans="6:18" s="2" customFormat="1" x14ac:dyDescent="0.3">
      <c r="F157" s="65"/>
      <c r="L157" s="65"/>
      <c r="R157" s="65"/>
    </row>
    <row r="158" spans="6:18" s="2" customFormat="1" x14ac:dyDescent="0.3">
      <c r="F158" s="65"/>
      <c r="L158" s="65"/>
      <c r="R158" s="65"/>
    </row>
    <row r="159" spans="6:18" s="2" customFormat="1" x14ac:dyDescent="0.3">
      <c r="F159" s="65"/>
      <c r="L159" s="65"/>
      <c r="R159" s="65"/>
    </row>
    <row r="160" spans="6:18" s="2" customFormat="1" x14ac:dyDescent="0.3">
      <c r="F160" s="65"/>
      <c r="L160" s="65"/>
      <c r="R160" s="65"/>
    </row>
    <row r="161" spans="6:18" s="2" customFormat="1" x14ac:dyDescent="0.3">
      <c r="F161" s="65"/>
      <c r="L161" s="65"/>
      <c r="R161" s="65"/>
    </row>
    <row r="162" spans="6:18" s="2" customFormat="1" x14ac:dyDescent="0.3">
      <c r="F162" s="65"/>
      <c r="L162" s="65"/>
      <c r="R162" s="65"/>
    </row>
    <row r="163" spans="6:18" s="2" customFormat="1" x14ac:dyDescent="0.3">
      <c r="F163" s="65"/>
      <c r="L163" s="65"/>
      <c r="R163" s="65"/>
    </row>
    <row r="164" spans="6:18" s="2" customFormat="1" x14ac:dyDescent="0.3">
      <c r="F164" s="65"/>
      <c r="L164" s="65"/>
      <c r="R164" s="65"/>
    </row>
    <row r="165" spans="6:18" s="2" customFormat="1" x14ac:dyDescent="0.3">
      <c r="F165" s="65"/>
      <c r="L165" s="65"/>
      <c r="R165" s="65"/>
    </row>
    <row r="166" spans="6:18" s="2" customFormat="1" x14ac:dyDescent="0.3">
      <c r="F166" s="65"/>
      <c r="L166" s="65"/>
      <c r="R166" s="65"/>
    </row>
    <row r="167" spans="6:18" s="2" customFormat="1" x14ac:dyDescent="0.3">
      <c r="F167" s="65"/>
      <c r="L167" s="65"/>
      <c r="R167" s="65"/>
    </row>
    <row r="168" spans="6:18" s="2" customFormat="1" x14ac:dyDescent="0.3">
      <c r="F168" s="65"/>
      <c r="L168" s="65"/>
      <c r="R168" s="65"/>
    </row>
    <row r="169" spans="6:18" s="2" customFormat="1" x14ac:dyDescent="0.3">
      <c r="F169" s="65"/>
      <c r="L169" s="65"/>
      <c r="R169" s="65"/>
    </row>
    <row r="170" spans="6:18" s="2" customFormat="1" x14ac:dyDescent="0.3">
      <c r="F170" s="65"/>
      <c r="L170" s="65"/>
      <c r="R170" s="65"/>
    </row>
    <row r="171" spans="6:18" s="2" customFormat="1" x14ac:dyDescent="0.3">
      <c r="F171" s="65"/>
      <c r="L171" s="65"/>
      <c r="R171" s="65"/>
    </row>
    <row r="172" spans="6:18" s="2" customFormat="1" x14ac:dyDescent="0.3">
      <c r="F172" s="65"/>
      <c r="L172" s="65"/>
      <c r="R172" s="65"/>
    </row>
    <row r="173" spans="6:18" s="2" customFormat="1" x14ac:dyDescent="0.3">
      <c r="F173" s="65"/>
      <c r="L173" s="65"/>
      <c r="R173" s="65"/>
    </row>
    <row r="174" spans="6:18" s="2" customFormat="1" x14ac:dyDescent="0.3">
      <c r="F174" s="65"/>
      <c r="L174" s="65"/>
      <c r="R174" s="65"/>
    </row>
    <row r="175" spans="6:18" s="2" customFormat="1" x14ac:dyDescent="0.3">
      <c r="F175" s="65"/>
      <c r="L175" s="65"/>
      <c r="R175" s="65"/>
    </row>
    <row r="176" spans="6:18" s="2" customFormat="1" x14ac:dyDescent="0.3">
      <c r="F176" s="65"/>
      <c r="L176" s="65"/>
      <c r="R176" s="65"/>
    </row>
    <row r="177" spans="6:18" s="2" customFormat="1" x14ac:dyDescent="0.3">
      <c r="F177" s="65"/>
      <c r="L177" s="65"/>
      <c r="R177" s="65"/>
    </row>
    <row r="178" spans="6:18" s="2" customFormat="1" x14ac:dyDescent="0.3">
      <c r="F178" s="65"/>
      <c r="L178" s="65"/>
      <c r="R178" s="65"/>
    </row>
    <row r="179" spans="6:18" s="2" customFormat="1" x14ac:dyDescent="0.3">
      <c r="F179" s="65"/>
      <c r="L179" s="65"/>
      <c r="R179" s="65"/>
    </row>
    <row r="180" spans="6:18" s="2" customFormat="1" x14ac:dyDescent="0.3">
      <c r="F180" s="65"/>
      <c r="L180" s="65"/>
      <c r="R180" s="65"/>
    </row>
    <row r="181" spans="6:18" s="2" customFormat="1" x14ac:dyDescent="0.3">
      <c r="F181" s="65"/>
      <c r="L181" s="65"/>
      <c r="R181" s="65"/>
    </row>
    <row r="182" spans="6:18" s="2" customFormat="1" x14ac:dyDescent="0.3">
      <c r="F182" s="65"/>
      <c r="L182" s="65"/>
      <c r="R182" s="65"/>
    </row>
    <row r="183" spans="6:18" s="2" customFormat="1" x14ac:dyDescent="0.3">
      <c r="F183" s="65"/>
      <c r="L183" s="65"/>
      <c r="R183" s="65"/>
    </row>
    <row r="184" spans="6:18" s="2" customFormat="1" x14ac:dyDescent="0.3">
      <c r="F184" s="65"/>
      <c r="L184" s="65"/>
      <c r="R184" s="65"/>
    </row>
    <row r="185" spans="6:18" s="2" customFormat="1" x14ac:dyDescent="0.3">
      <c r="F185" s="65"/>
      <c r="L185" s="65"/>
      <c r="R185" s="65"/>
    </row>
    <row r="186" spans="6:18" s="2" customFormat="1" x14ac:dyDescent="0.3">
      <c r="F186" s="65"/>
      <c r="L186" s="65"/>
      <c r="R186" s="65"/>
    </row>
    <row r="187" spans="6:18" s="2" customFormat="1" x14ac:dyDescent="0.3">
      <c r="F187" s="65"/>
      <c r="L187" s="65"/>
      <c r="R187" s="65"/>
    </row>
    <row r="188" spans="6:18" s="2" customFormat="1" x14ac:dyDescent="0.3">
      <c r="F188" s="65"/>
      <c r="L188" s="65"/>
      <c r="R188" s="65"/>
    </row>
    <row r="189" spans="6:18" s="2" customFormat="1" x14ac:dyDescent="0.3">
      <c r="F189" s="65"/>
      <c r="L189" s="65"/>
      <c r="R189" s="65"/>
    </row>
    <row r="190" spans="6:18" s="2" customFormat="1" x14ac:dyDescent="0.3">
      <c r="F190" s="65"/>
      <c r="L190" s="65"/>
      <c r="R190" s="65"/>
    </row>
    <row r="191" spans="6:18" s="2" customFormat="1" x14ac:dyDescent="0.3">
      <c r="F191" s="65"/>
      <c r="L191" s="65"/>
      <c r="R191" s="65"/>
    </row>
    <row r="192" spans="6:18" s="2" customFormat="1" x14ac:dyDescent="0.3">
      <c r="F192" s="65"/>
      <c r="L192" s="65"/>
      <c r="R192" s="65"/>
    </row>
    <row r="193" spans="6:18" s="2" customFormat="1" x14ac:dyDescent="0.3">
      <c r="F193" s="65"/>
      <c r="L193" s="65"/>
      <c r="R193" s="65"/>
    </row>
    <row r="194" spans="6:18" s="2" customFormat="1" x14ac:dyDescent="0.3">
      <c r="F194" s="65"/>
      <c r="L194" s="65"/>
      <c r="R194" s="65"/>
    </row>
    <row r="195" spans="6:18" s="2" customFormat="1" x14ac:dyDescent="0.3">
      <c r="F195" s="65"/>
      <c r="L195" s="65"/>
      <c r="R195" s="65"/>
    </row>
    <row r="196" spans="6:18" s="2" customFormat="1" x14ac:dyDescent="0.3">
      <c r="F196" s="65"/>
      <c r="L196" s="65"/>
      <c r="R196" s="65"/>
    </row>
    <row r="197" spans="6:18" s="2" customFormat="1" x14ac:dyDescent="0.3">
      <c r="F197" s="65"/>
      <c r="L197" s="65"/>
      <c r="R197" s="65"/>
    </row>
    <row r="198" spans="6:18" s="2" customFormat="1" x14ac:dyDescent="0.3">
      <c r="F198" s="65"/>
      <c r="L198" s="65"/>
      <c r="R198" s="65"/>
    </row>
    <row r="199" spans="6:18" s="2" customFormat="1" x14ac:dyDescent="0.3">
      <c r="F199" s="65"/>
      <c r="L199" s="65"/>
      <c r="R199" s="65"/>
    </row>
    <row r="200" spans="6:18" s="2" customFormat="1" x14ac:dyDescent="0.3">
      <c r="F200" s="65"/>
      <c r="L200" s="65"/>
      <c r="R200" s="65"/>
    </row>
    <row r="201" spans="6:18" s="2" customFormat="1" x14ac:dyDescent="0.3">
      <c r="F201" s="65"/>
      <c r="L201" s="65"/>
      <c r="R201" s="65"/>
    </row>
    <row r="202" spans="6:18" s="2" customFormat="1" x14ac:dyDescent="0.3">
      <c r="F202" s="65"/>
      <c r="L202" s="65"/>
      <c r="R202" s="65"/>
    </row>
    <row r="203" spans="6:18" s="2" customFormat="1" x14ac:dyDescent="0.3">
      <c r="F203" s="65"/>
      <c r="L203" s="65"/>
      <c r="R203" s="65"/>
    </row>
    <row r="204" spans="6:18" s="2" customFormat="1" x14ac:dyDescent="0.3">
      <c r="F204" s="65"/>
      <c r="L204" s="65"/>
      <c r="R204" s="65"/>
    </row>
    <row r="205" spans="6:18" s="2" customFormat="1" x14ac:dyDescent="0.3">
      <c r="F205" s="65"/>
      <c r="L205" s="65"/>
      <c r="R205" s="65"/>
    </row>
    <row r="206" spans="6:18" s="2" customFormat="1" x14ac:dyDescent="0.3">
      <c r="F206" s="65"/>
      <c r="L206" s="65"/>
      <c r="R206" s="65"/>
    </row>
    <row r="207" spans="6:18" s="2" customFormat="1" x14ac:dyDescent="0.3">
      <c r="F207" s="65"/>
      <c r="L207" s="65"/>
      <c r="R207" s="65"/>
    </row>
    <row r="208" spans="6:18" s="2" customFormat="1" x14ac:dyDescent="0.3">
      <c r="F208" s="65"/>
      <c r="L208" s="65"/>
      <c r="R208" s="65"/>
    </row>
    <row r="209" spans="6:18" s="2" customFormat="1" x14ac:dyDescent="0.3">
      <c r="F209" s="65"/>
      <c r="L209" s="65"/>
      <c r="R209" s="65"/>
    </row>
    <row r="210" spans="6:18" s="2" customFormat="1" x14ac:dyDescent="0.3">
      <c r="F210" s="65"/>
      <c r="L210" s="65"/>
      <c r="R210" s="65"/>
    </row>
    <row r="211" spans="6:18" s="2" customFormat="1" x14ac:dyDescent="0.3">
      <c r="F211" s="65"/>
      <c r="L211" s="65"/>
      <c r="R211" s="65"/>
    </row>
    <row r="212" spans="6:18" s="2" customFormat="1" x14ac:dyDescent="0.3">
      <c r="F212" s="65"/>
      <c r="L212" s="65"/>
      <c r="R212" s="65"/>
    </row>
    <row r="213" spans="6:18" s="2" customFormat="1" x14ac:dyDescent="0.3">
      <c r="F213" s="65"/>
      <c r="L213" s="65"/>
      <c r="R213" s="65"/>
    </row>
    <row r="214" spans="6:18" s="2" customFormat="1" x14ac:dyDescent="0.3">
      <c r="F214" s="65"/>
      <c r="L214" s="65"/>
      <c r="R214" s="65"/>
    </row>
    <row r="215" spans="6:18" s="2" customFormat="1" x14ac:dyDescent="0.3">
      <c r="F215" s="65"/>
      <c r="L215" s="65"/>
      <c r="R215" s="65"/>
    </row>
    <row r="216" spans="6:18" s="2" customFormat="1" x14ac:dyDescent="0.3">
      <c r="F216" s="65"/>
      <c r="L216" s="65"/>
      <c r="R216" s="65"/>
    </row>
    <row r="217" spans="6:18" s="2" customFormat="1" x14ac:dyDescent="0.3">
      <c r="F217" s="65"/>
      <c r="L217" s="65"/>
      <c r="R217" s="65"/>
    </row>
    <row r="218" spans="6:18" s="2" customFormat="1" x14ac:dyDescent="0.3">
      <c r="F218" s="65"/>
      <c r="L218" s="65"/>
      <c r="R218" s="65"/>
    </row>
    <row r="219" spans="6:18" s="2" customFormat="1" x14ac:dyDescent="0.3">
      <c r="F219" s="65"/>
      <c r="L219" s="65"/>
      <c r="R219" s="65"/>
    </row>
    <row r="220" spans="6:18" s="2" customFormat="1" x14ac:dyDescent="0.3">
      <c r="F220" s="65"/>
      <c r="L220" s="65"/>
      <c r="R220" s="65"/>
    </row>
    <row r="221" spans="6:18" s="2" customFormat="1" x14ac:dyDescent="0.3">
      <c r="F221" s="65"/>
      <c r="L221" s="65"/>
      <c r="R221" s="65"/>
    </row>
    <row r="222" spans="6:18" s="2" customFormat="1" x14ac:dyDescent="0.3">
      <c r="F222" s="65"/>
      <c r="L222" s="65"/>
      <c r="R222" s="65"/>
    </row>
    <row r="223" spans="6:18" s="2" customFormat="1" x14ac:dyDescent="0.3">
      <c r="F223" s="65"/>
      <c r="L223" s="65"/>
      <c r="R223" s="65"/>
    </row>
    <row r="224" spans="6:18" s="2" customFormat="1" x14ac:dyDescent="0.3">
      <c r="F224" s="65"/>
      <c r="L224" s="65"/>
      <c r="R224" s="65"/>
    </row>
    <row r="225" spans="6:18" s="2" customFormat="1" x14ac:dyDescent="0.3">
      <c r="F225" s="65"/>
      <c r="L225" s="65"/>
      <c r="R225" s="65"/>
    </row>
    <row r="226" spans="6:18" s="2" customFormat="1" x14ac:dyDescent="0.3">
      <c r="F226" s="65"/>
      <c r="L226" s="65"/>
      <c r="R226" s="65"/>
    </row>
    <row r="227" spans="6:18" s="2" customFormat="1" x14ac:dyDescent="0.3">
      <c r="F227" s="65"/>
      <c r="L227" s="65"/>
      <c r="R227" s="65"/>
    </row>
    <row r="228" spans="6:18" s="2" customFormat="1" x14ac:dyDescent="0.3">
      <c r="F228" s="65"/>
      <c r="L228" s="65"/>
      <c r="R228" s="65"/>
    </row>
    <row r="229" spans="6:18" s="2" customFormat="1" x14ac:dyDescent="0.3">
      <c r="F229" s="65"/>
      <c r="L229" s="65"/>
      <c r="R229" s="65"/>
    </row>
    <row r="230" spans="6:18" s="2" customFormat="1" x14ac:dyDescent="0.3">
      <c r="F230" s="65"/>
      <c r="L230" s="65"/>
      <c r="R230" s="65"/>
    </row>
    <row r="231" spans="6:18" s="2" customFormat="1" x14ac:dyDescent="0.3">
      <c r="F231" s="65"/>
      <c r="L231" s="65"/>
      <c r="R231" s="65"/>
    </row>
    <row r="232" spans="6:18" s="2" customFormat="1" x14ac:dyDescent="0.3">
      <c r="F232" s="65"/>
      <c r="L232" s="65"/>
      <c r="R232" s="65"/>
    </row>
    <row r="233" spans="6:18" s="2" customFormat="1" x14ac:dyDescent="0.3">
      <c r="F233" s="65"/>
      <c r="L233" s="65"/>
      <c r="R233" s="65"/>
    </row>
    <row r="234" spans="6:18" s="2" customFormat="1" x14ac:dyDescent="0.3">
      <c r="F234" s="65"/>
      <c r="L234" s="65"/>
      <c r="R234" s="65"/>
    </row>
    <row r="235" spans="6:18" s="2" customFormat="1" x14ac:dyDescent="0.3">
      <c r="F235" s="65"/>
      <c r="L235" s="65"/>
      <c r="R235" s="65"/>
    </row>
    <row r="236" spans="6:18" s="2" customFormat="1" x14ac:dyDescent="0.3">
      <c r="F236" s="65"/>
      <c r="L236" s="65"/>
      <c r="R236" s="65"/>
    </row>
    <row r="237" spans="6:18" s="2" customFormat="1" x14ac:dyDescent="0.3">
      <c r="F237" s="65"/>
      <c r="L237" s="65"/>
      <c r="R237" s="65"/>
    </row>
    <row r="238" spans="6:18" s="2" customFormat="1" x14ac:dyDescent="0.3">
      <c r="F238" s="65"/>
      <c r="L238" s="65"/>
      <c r="R238" s="65"/>
    </row>
    <row r="239" spans="6:18" s="2" customFormat="1" x14ac:dyDescent="0.3">
      <c r="F239" s="65"/>
      <c r="L239" s="65"/>
      <c r="R239" s="65"/>
    </row>
    <row r="240" spans="6:18" s="2" customFormat="1" x14ac:dyDescent="0.3">
      <c r="F240" s="65"/>
      <c r="L240" s="65"/>
      <c r="R240" s="65"/>
    </row>
    <row r="241" spans="6:18" s="2" customFormat="1" x14ac:dyDescent="0.3">
      <c r="F241" s="65"/>
      <c r="L241" s="65"/>
      <c r="R241" s="65"/>
    </row>
    <row r="242" spans="6:18" s="2" customFormat="1" x14ac:dyDescent="0.3">
      <c r="F242" s="65"/>
      <c r="L242" s="65"/>
      <c r="R242" s="65"/>
    </row>
    <row r="243" spans="6:18" s="2" customFormat="1" x14ac:dyDescent="0.3">
      <c r="F243" s="65"/>
      <c r="L243" s="65"/>
      <c r="R243" s="65"/>
    </row>
    <row r="244" spans="6:18" s="2" customFormat="1" x14ac:dyDescent="0.3">
      <c r="F244" s="65"/>
      <c r="L244" s="65"/>
      <c r="R244" s="65"/>
    </row>
    <row r="245" spans="6:18" s="2" customFormat="1" x14ac:dyDescent="0.3">
      <c r="F245" s="65"/>
      <c r="L245" s="65"/>
      <c r="R245" s="65"/>
    </row>
    <row r="246" spans="6:18" s="2" customFormat="1" x14ac:dyDescent="0.3">
      <c r="F246" s="65"/>
      <c r="L246" s="65"/>
      <c r="R246" s="65"/>
    </row>
    <row r="247" spans="6:18" s="2" customFormat="1" x14ac:dyDescent="0.3">
      <c r="F247" s="65"/>
      <c r="L247" s="65"/>
      <c r="R247" s="65"/>
    </row>
    <row r="248" spans="6:18" s="2" customFormat="1" x14ac:dyDescent="0.3">
      <c r="F248" s="65"/>
      <c r="L248" s="65"/>
      <c r="R248" s="65"/>
    </row>
    <row r="249" spans="6:18" s="2" customFormat="1" x14ac:dyDescent="0.3">
      <c r="F249" s="65"/>
      <c r="L249" s="65"/>
      <c r="R249" s="65"/>
    </row>
    <row r="250" spans="6:18" s="2" customFormat="1" x14ac:dyDescent="0.3">
      <c r="F250" s="65"/>
      <c r="L250" s="65"/>
      <c r="R250" s="65"/>
    </row>
    <row r="251" spans="6:18" s="2" customFormat="1" x14ac:dyDescent="0.3">
      <c r="F251" s="65"/>
      <c r="L251" s="65"/>
      <c r="R251" s="65"/>
    </row>
    <row r="252" spans="6:18" s="2" customFormat="1" x14ac:dyDescent="0.3">
      <c r="F252" s="65"/>
      <c r="L252" s="65"/>
      <c r="R252" s="65"/>
    </row>
    <row r="253" spans="6:18" s="2" customFormat="1" x14ac:dyDescent="0.3">
      <c r="F253" s="65"/>
      <c r="L253" s="65"/>
      <c r="R253" s="65"/>
    </row>
    <row r="254" spans="6:18" s="2" customFormat="1" x14ac:dyDescent="0.3">
      <c r="F254" s="65"/>
      <c r="L254" s="65"/>
      <c r="R254" s="65"/>
    </row>
    <row r="255" spans="6:18" s="2" customFormat="1" x14ac:dyDescent="0.3">
      <c r="F255" s="65"/>
      <c r="L255" s="65"/>
      <c r="R255" s="65"/>
    </row>
    <row r="256" spans="6:18" s="2" customFormat="1" x14ac:dyDescent="0.3">
      <c r="F256" s="65"/>
      <c r="L256" s="65"/>
      <c r="R256" s="65"/>
    </row>
    <row r="257" spans="6:18" s="2" customFormat="1" x14ac:dyDescent="0.3">
      <c r="F257" s="65"/>
      <c r="L257" s="65"/>
      <c r="R257" s="65"/>
    </row>
    <row r="258" spans="6:18" s="2" customFormat="1" x14ac:dyDescent="0.3">
      <c r="F258" s="65"/>
      <c r="L258" s="65"/>
      <c r="R258" s="65"/>
    </row>
    <row r="259" spans="6:18" s="2" customFormat="1" x14ac:dyDescent="0.3">
      <c r="F259" s="65"/>
      <c r="L259" s="65"/>
      <c r="R259" s="65"/>
    </row>
    <row r="260" spans="6:18" s="2" customFormat="1" x14ac:dyDescent="0.3">
      <c r="F260" s="65"/>
      <c r="L260" s="65"/>
      <c r="R260" s="65"/>
    </row>
    <row r="261" spans="6:18" s="2" customFormat="1" x14ac:dyDescent="0.3">
      <c r="F261" s="65"/>
      <c r="L261" s="65"/>
      <c r="R261" s="65"/>
    </row>
    <row r="262" spans="6:18" s="2" customFormat="1" x14ac:dyDescent="0.3">
      <c r="F262" s="65"/>
      <c r="L262" s="65"/>
      <c r="R262" s="65"/>
    </row>
    <row r="263" spans="6:18" s="2" customFormat="1" x14ac:dyDescent="0.3">
      <c r="F263" s="65"/>
      <c r="L263" s="65"/>
      <c r="R263" s="65"/>
    </row>
    <row r="264" spans="6:18" s="2" customFormat="1" x14ac:dyDescent="0.3">
      <c r="F264" s="65"/>
      <c r="L264" s="65"/>
      <c r="R264" s="65"/>
    </row>
    <row r="265" spans="6:18" s="2" customFormat="1" x14ac:dyDescent="0.3">
      <c r="F265" s="65"/>
      <c r="L265" s="65"/>
      <c r="R265" s="65"/>
    </row>
    <row r="266" spans="6:18" s="2" customFormat="1" x14ac:dyDescent="0.3">
      <c r="F266" s="65"/>
      <c r="L266" s="65"/>
      <c r="R266" s="65"/>
    </row>
    <row r="267" spans="6:18" s="2" customFormat="1" x14ac:dyDescent="0.3">
      <c r="F267" s="65"/>
      <c r="L267" s="65"/>
      <c r="R267" s="65"/>
    </row>
    <row r="268" spans="6:18" s="2" customFormat="1" x14ac:dyDescent="0.3">
      <c r="F268" s="65"/>
      <c r="L268" s="65"/>
      <c r="R268" s="65"/>
    </row>
    <row r="269" spans="6:18" s="2" customFormat="1" x14ac:dyDescent="0.3">
      <c r="F269" s="65"/>
      <c r="L269" s="65"/>
      <c r="R269" s="65"/>
    </row>
    <row r="270" spans="6:18" s="2" customFormat="1" x14ac:dyDescent="0.3">
      <c r="F270" s="65"/>
      <c r="L270" s="65"/>
      <c r="R270" s="65"/>
    </row>
    <row r="271" spans="6:18" s="2" customFormat="1" x14ac:dyDescent="0.3">
      <c r="F271" s="65"/>
      <c r="L271" s="65"/>
      <c r="R271" s="65"/>
    </row>
    <row r="272" spans="6:18" s="2" customFormat="1" x14ac:dyDescent="0.3">
      <c r="F272" s="65"/>
      <c r="L272" s="65"/>
      <c r="R272" s="65"/>
    </row>
    <row r="273" spans="6:18" s="2" customFormat="1" x14ac:dyDescent="0.3">
      <c r="F273" s="65"/>
      <c r="L273" s="65"/>
      <c r="R273" s="65"/>
    </row>
    <row r="274" spans="6:18" s="2" customFormat="1" x14ac:dyDescent="0.3">
      <c r="F274" s="65"/>
      <c r="L274" s="65"/>
      <c r="R274" s="65"/>
    </row>
    <row r="275" spans="6:18" s="2" customFormat="1" x14ac:dyDescent="0.3">
      <c r="F275" s="65"/>
      <c r="L275" s="65"/>
      <c r="R275" s="65"/>
    </row>
    <row r="276" spans="6:18" s="2" customFormat="1" x14ac:dyDescent="0.3">
      <c r="F276" s="65"/>
      <c r="L276" s="65"/>
      <c r="R276" s="65"/>
    </row>
    <row r="277" spans="6:18" s="2" customFormat="1" x14ac:dyDescent="0.3">
      <c r="F277" s="65"/>
      <c r="L277" s="65"/>
      <c r="R277" s="65"/>
    </row>
    <row r="278" spans="6:18" s="2" customFormat="1" x14ac:dyDescent="0.3">
      <c r="F278" s="65"/>
      <c r="L278" s="65"/>
      <c r="R278" s="65"/>
    </row>
    <row r="279" spans="6:18" s="2" customFormat="1" x14ac:dyDescent="0.3">
      <c r="F279" s="65"/>
      <c r="L279" s="65"/>
      <c r="R279" s="65"/>
    </row>
    <row r="280" spans="6:18" s="2" customFormat="1" x14ac:dyDescent="0.3">
      <c r="F280" s="65"/>
      <c r="L280" s="65"/>
      <c r="R280" s="65"/>
    </row>
    <row r="281" spans="6:18" s="2" customFormat="1" x14ac:dyDescent="0.3">
      <c r="F281" s="65"/>
      <c r="L281" s="65"/>
      <c r="R281" s="65"/>
    </row>
    <row r="282" spans="6:18" s="2" customFormat="1" x14ac:dyDescent="0.3">
      <c r="F282" s="65"/>
      <c r="L282" s="65"/>
      <c r="R282" s="65"/>
    </row>
    <row r="283" spans="6:18" s="2" customFormat="1" x14ac:dyDescent="0.3">
      <c r="F283" s="65"/>
      <c r="L283" s="65"/>
      <c r="R283" s="65"/>
    </row>
    <row r="284" spans="6:18" s="2" customFormat="1" x14ac:dyDescent="0.3">
      <c r="F284" s="65"/>
      <c r="L284" s="65"/>
      <c r="R284" s="65"/>
    </row>
    <row r="285" spans="6:18" s="2" customFormat="1" x14ac:dyDescent="0.3">
      <c r="F285" s="65"/>
      <c r="L285" s="65"/>
      <c r="R285" s="65"/>
    </row>
    <row r="286" spans="6:18" s="2" customFormat="1" x14ac:dyDescent="0.3">
      <c r="F286" s="65"/>
      <c r="L286" s="65"/>
      <c r="R286" s="65"/>
    </row>
    <row r="287" spans="6:18" s="2" customFormat="1" x14ac:dyDescent="0.3">
      <c r="F287" s="65"/>
      <c r="L287" s="65"/>
      <c r="R287" s="65"/>
    </row>
    <row r="288" spans="6:18" s="2" customFormat="1" x14ac:dyDescent="0.3">
      <c r="F288" s="65"/>
      <c r="L288" s="65"/>
      <c r="R288" s="65"/>
    </row>
    <row r="289" spans="6:18" s="2" customFormat="1" x14ac:dyDescent="0.3">
      <c r="F289" s="65"/>
      <c r="L289" s="65"/>
      <c r="R289" s="65"/>
    </row>
    <row r="290" spans="6:18" s="2" customFormat="1" x14ac:dyDescent="0.3">
      <c r="F290" s="65"/>
      <c r="L290" s="65"/>
      <c r="R290" s="65"/>
    </row>
    <row r="291" spans="6:18" s="2" customFormat="1" x14ac:dyDescent="0.3">
      <c r="F291" s="65"/>
      <c r="L291" s="65"/>
      <c r="R291" s="65"/>
    </row>
    <row r="292" spans="6:18" s="2" customFormat="1" x14ac:dyDescent="0.3">
      <c r="F292" s="65"/>
      <c r="L292" s="65"/>
      <c r="R292" s="65"/>
    </row>
    <row r="293" spans="6:18" s="2" customFormat="1" x14ac:dyDescent="0.3">
      <c r="F293" s="65"/>
      <c r="L293" s="65"/>
      <c r="R293" s="65"/>
    </row>
    <row r="294" spans="6:18" s="2" customFormat="1" x14ac:dyDescent="0.3">
      <c r="F294" s="65"/>
      <c r="L294" s="65"/>
      <c r="R294" s="65"/>
    </row>
    <row r="295" spans="6:18" s="2" customFormat="1" x14ac:dyDescent="0.3">
      <c r="F295" s="65"/>
      <c r="L295" s="65"/>
      <c r="R295" s="65"/>
    </row>
    <row r="296" spans="6:18" s="2" customFormat="1" x14ac:dyDescent="0.3">
      <c r="F296" s="65"/>
      <c r="L296" s="65"/>
      <c r="R296" s="65"/>
    </row>
    <row r="297" spans="6:18" s="2" customFormat="1" x14ac:dyDescent="0.3">
      <c r="F297" s="65"/>
      <c r="L297" s="65"/>
      <c r="R297" s="65"/>
    </row>
    <row r="298" spans="6:18" s="2" customFormat="1" x14ac:dyDescent="0.3">
      <c r="F298" s="65"/>
      <c r="L298" s="65"/>
      <c r="R298" s="65"/>
    </row>
    <row r="299" spans="6:18" s="2" customFormat="1" x14ac:dyDescent="0.3">
      <c r="F299" s="65"/>
      <c r="L299" s="65"/>
      <c r="R299" s="65"/>
    </row>
    <row r="300" spans="6:18" s="2" customFormat="1" x14ac:dyDescent="0.3">
      <c r="F300" s="65"/>
      <c r="L300" s="65"/>
      <c r="R300" s="65"/>
    </row>
    <row r="301" spans="6:18" s="2" customFormat="1" x14ac:dyDescent="0.3">
      <c r="F301" s="65"/>
      <c r="L301" s="65"/>
      <c r="R301" s="65"/>
    </row>
    <row r="302" spans="6:18" s="2" customFormat="1" x14ac:dyDescent="0.3">
      <c r="F302" s="65"/>
      <c r="L302" s="65"/>
      <c r="R302" s="65"/>
    </row>
    <row r="303" spans="6:18" s="2" customFormat="1" x14ac:dyDescent="0.3">
      <c r="F303" s="65"/>
      <c r="L303" s="65"/>
      <c r="R303" s="65"/>
    </row>
    <row r="304" spans="6:18" s="2" customFormat="1" x14ac:dyDescent="0.3">
      <c r="F304" s="65"/>
      <c r="L304" s="65"/>
      <c r="R304" s="65"/>
    </row>
    <row r="305" spans="6:18" s="2" customFormat="1" x14ac:dyDescent="0.3">
      <c r="F305" s="65"/>
      <c r="L305" s="65"/>
      <c r="R305" s="65"/>
    </row>
    <row r="306" spans="6:18" s="2" customFormat="1" x14ac:dyDescent="0.3">
      <c r="F306" s="65"/>
      <c r="L306" s="65"/>
      <c r="R306" s="65"/>
    </row>
    <row r="307" spans="6:18" s="2" customFormat="1" x14ac:dyDescent="0.3">
      <c r="F307" s="65"/>
      <c r="L307" s="65"/>
      <c r="R307" s="65"/>
    </row>
    <row r="308" spans="6:18" s="2" customFormat="1" x14ac:dyDescent="0.3">
      <c r="F308" s="65"/>
      <c r="L308" s="65"/>
      <c r="R308" s="65"/>
    </row>
    <row r="309" spans="6:18" s="2" customFormat="1" x14ac:dyDescent="0.3">
      <c r="F309" s="65"/>
      <c r="L309" s="65"/>
      <c r="R309" s="65"/>
    </row>
    <row r="310" spans="6:18" s="2" customFormat="1" x14ac:dyDescent="0.3">
      <c r="F310" s="65"/>
      <c r="L310" s="65"/>
      <c r="R310" s="65"/>
    </row>
    <row r="311" spans="6:18" s="2" customFormat="1" x14ac:dyDescent="0.3">
      <c r="F311" s="65"/>
      <c r="L311" s="65"/>
      <c r="R311" s="65"/>
    </row>
    <row r="312" spans="6:18" s="2" customFormat="1" x14ac:dyDescent="0.3">
      <c r="F312" s="65"/>
      <c r="L312" s="65"/>
      <c r="R312" s="65"/>
    </row>
    <row r="313" spans="6:18" s="2" customFormat="1" x14ac:dyDescent="0.3">
      <c r="F313" s="65"/>
      <c r="L313" s="65"/>
      <c r="R313" s="65"/>
    </row>
    <row r="314" spans="6:18" s="2" customFormat="1" x14ac:dyDescent="0.3">
      <c r="F314" s="65"/>
      <c r="L314" s="65"/>
      <c r="R314" s="65"/>
    </row>
    <row r="315" spans="6:18" s="2" customFormat="1" x14ac:dyDescent="0.3">
      <c r="F315" s="65"/>
      <c r="L315" s="65"/>
      <c r="R315" s="65"/>
    </row>
    <row r="316" spans="6:18" s="2" customFormat="1" x14ac:dyDescent="0.3">
      <c r="F316" s="65"/>
      <c r="L316" s="65"/>
      <c r="R316" s="65"/>
    </row>
    <row r="317" spans="6:18" s="2" customFormat="1" x14ac:dyDescent="0.3">
      <c r="F317" s="65"/>
      <c r="L317" s="65"/>
      <c r="R317" s="65"/>
    </row>
    <row r="318" spans="6:18" s="2" customFormat="1" x14ac:dyDescent="0.3">
      <c r="F318" s="65"/>
      <c r="L318" s="65"/>
      <c r="R318" s="65"/>
    </row>
    <row r="319" spans="6:18" s="2" customFormat="1" x14ac:dyDescent="0.3">
      <c r="F319" s="65"/>
      <c r="L319" s="65"/>
      <c r="R319" s="65"/>
    </row>
    <row r="320" spans="6:18" s="2" customFormat="1" x14ac:dyDescent="0.3">
      <c r="F320" s="65"/>
      <c r="L320" s="65"/>
      <c r="R320" s="65"/>
    </row>
    <row r="321" spans="6:18" s="2" customFormat="1" x14ac:dyDescent="0.3">
      <c r="F321" s="65"/>
      <c r="L321" s="65"/>
      <c r="R321" s="65"/>
    </row>
    <row r="322" spans="6:18" s="2" customFormat="1" x14ac:dyDescent="0.3">
      <c r="F322" s="65"/>
      <c r="L322" s="65"/>
      <c r="R322" s="65"/>
    </row>
    <row r="323" spans="6:18" s="2" customFormat="1" x14ac:dyDescent="0.3">
      <c r="F323" s="65"/>
      <c r="L323" s="65"/>
      <c r="R323" s="65"/>
    </row>
    <row r="324" spans="6:18" s="2" customFormat="1" x14ac:dyDescent="0.3">
      <c r="F324" s="65"/>
      <c r="L324" s="65"/>
      <c r="R324" s="65"/>
    </row>
    <row r="325" spans="6:18" s="2" customFormat="1" x14ac:dyDescent="0.3">
      <c r="F325" s="65"/>
      <c r="L325" s="65"/>
      <c r="R325" s="65"/>
    </row>
    <row r="326" spans="6:18" s="2" customFormat="1" x14ac:dyDescent="0.3">
      <c r="F326" s="65"/>
      <c r="L326" s="65"/>
      <c r="R326" s="65"/>
    </row>
    <row r="327" spans="6:18" s="2" customFormat="1" x14ac:dyDescent="0.3">
      <c r="F327" s="65"/>
      <c r="L327" s="65"/>
      <c r="R327" s="65"/>
    </row>
    <row r="328" spans="6:18" s="2" customFormat="1" x14ac:dyDescent="0.3">
      <c r="F328" s="65"/>
      <c r="L328" s="65"/>
      <c r="R328" s="65"/>
    </row>
    <row r="329" spans="6:18" s="2" customFormat="1" x14ac:dyDescent="0.3">
      <c r="F329" s="65"/>
      <c r="L329" s="65"/>
      <c r="R329" s="65"/>
    </row>
    <row r="330" spans="6:18" s="2" customFormat="1" x14ac:dyDescent="0.3">
      <c r="F330" s="65"/>
      <c r="L330" s="65"/>
      <c r="R330" s="65"/>
    </row>
    <row r="331" spans="6:18" s="2" customFormat="1" x14ac:dyDescent="0.3">
      <c r="F331" s="65"/>
      <c r="L331" s="65"/>
      <c r="R331" s="65"/>
    </row>
    <row r="332" spans="6:18" s="2" customFormat="1" x14ac:dyDescent="0.3">
      <c r="F332" s="65"/>
      <c r="L332" s="65"/>
      <c r="R332" s="65"/>
    </row>
    <row r="333" spans="6:18" s="2" customFormat="1" x14ac:dyDescent="0.3">
      <c r="F333" s="65"/>
      <c r="L333" s="65"/>
      <c r="R333" s="65"/>
    </row>
    <row r="334" spans="6:18" s="2" customFormat="1" x14ac:dyDescent="0.3">
      <c r="F334" s="65"/>
      <c r="L334" s="65"/>
      <c r="R334" s="65"/>
    </row>
    <row r="335" spans="6:18" s="2" customFormat="1" x14ac:dyDescent="0.3">
      <c r="F335" s="65"/>
      <c r="L335" s="65"/>
      <c r="R335" s="65"/>
    </row>
    <row r="336" spans="6:18" s="2" customFormat="1" x14ac:dyDescent="0.3">
      <c r="F336" s="65"/>
      <c r="L336" s="65"/>
      <c r="R336" s="65"/>
    </row>
    <row r="337" spans="6:18" s="2" customFormat="1" x14ac:dyDescent="0.3">
      <c r="F337" s="65"/>
      <c r="L337" s="65"/>
      <c r="R337" s="65"/>
    </row>
    <row r="338" spans="6:18" s="2" customFormat="1" x14ac:dyDescent="0.3">
      <c r="F338" s="65"/>
      <c r="L338" s="65"/>
      <c r="R338" s="65"/>
    </row>
    <row r="339" spans="6:18" s="2" customFormat="1" x14ac:dyDescent="0.3">
      <c r="F339" s="65"/>
      <c r="L339" s="65"/>
      <c r="R339" s="65"/>
    </row>
    <row r="340" spans="6:18" s="2" customFormat="1" x14ac:dyDescent="0.3">
      <c r="F340" s="65"/>
      <c r="L340" s="65"/>
      <c r="R340" s="65"/>
    </row>
    <row r="341" spans="6:18" s="2" customFormat="1" x14ac:dyDescent="0.3">
      <c r="F341" s="65"/>
      <c r="L341" s="65"/>
      <c r="R341" s="65"/>
    </row>
    <row r="342" spans="6:18" s="2" customFormat="1" x14ac:dyDescent="0.3">
      <c r="F342" s="65"/>
      <c r="L342" s="65"/>
      <c r="R342" s="65"/>
    </row>
    <row r="343" spans="6:18" s="2" customFormat="1" x14ac:dyDescent="0.3">
      <c r="F343" s="65"/>
      <c r="L343" s="65"/>
      <c r="R343" s="65"/>
    </row>
    <row r="344" spans="6:18" s="2" customFormat="1" x14ac:dyDescent="0.3">
      <c r="F344" s="65"/>
      <c r="L344" s="65"/>
      <c r="R344" s="65"/>
    </row>
    <row r="345" spans="6:18" s="2" customFormat="1" x14ac:dyDescent="0.3">
      <c r="F345" s="65"/>
      <c r="L345" s="65"/>
      <c r="R345" s="65"/>
    </row>
    <row r="346" spans="6:18" s="2" customFormat="1" x14ac:dyDescent="0.3">
      <c r="F346" s="65"/>
      <c r="L346" s="65"/>
      <c r="R346" s="65"/>
    </row>
    <row r="347" spans="6:18" s="2" customFormat="1" x14ac:dyDescent="0.3">
      <c r="F347" s="65"/>
      <c r="L347" s="65"/>
      <c r="R347" s="65"/>
    </row>
    <row r="348" spans="6:18" s="2" customFormat="1" x14ac:dyDescent="0.3">
      <c r="F348" s="65"/>
      <c r="L348" s="65"/>
      <c r="R348" s="65"/>
    </row>
    <row r="349" spans="6:18" s="2" customFormat="1" x14ac:dyDescent="0.3">
      <c r="F349" s="65"/>
      <c r="L349" s="65"/>
      <c r="R349" s="65"/>
    </row>
    <row r="350" spans="6:18" s="2" customFormat="1" x14ac:dyDescent="0.3">
      <c r="F350" s="65"/>
      <c r="L350" s="65"/>
      <c r="R350" s="65"/>
    </row>
    <row r="351" spans="6:18" s="2" customFormat="1" x14ac:dyDescent="0.3">
      <c r="F351" s="65"/>
      <c r="L351" s="65"/>
      <c r="R351" s="65"/>
    </row>
    <row r="352" spans="6:18" s="2" customFormat="1" x14ac:dyDescent="0.3">
      <c r="F352" s="65"/>
      <c r="L352" s="65"/>
      <c r="R352" s="65"/>
    </row>
    <row r="353" spans="6:18" s="2" customFormat="1" x14ac:dyDescent="0.3">
      <c r="F353" s="65"/>
      <c r="L353" s="65"/>
      <c r="R353" s="65"/>
    </row>
    <row r="354" spans="6:18" s="2" customFormat="1" x14ac:dyDescent="0.3">
      <c r="F354" s="65"/>
      <c r="L354" s="65"/>
      <c r="R354" s="65"/>
    </row>
    <row r="355" spans="6:18" s="2" customFormat="1" x14ac:dyDescent="0.3">
      <c r="F355" s="65"/>
      <c r="L355" s="65"/>
      <c r="R355" s="65"/>
    </row>
    <row r="356" spans="6:18" s="2" customFormat="1" x14ac:dyDescent="0.3">
      <c r="F356" s="65"/>
      <c r="L356" s="65"/>
      <c r="R356" s="65"/>
    </row>
    <row r="357" spans="6:18" s="2" customFormat="1" x14ac:dyDescent="0.3">
      <c r="F357" s="65"/>
      <c r="L357" s="65"/>
      <c r="R357" s="65"/>
    </row>
    <row r="358" spans="6:18" s="2" customFormat="1" x14ac:dyDescent="0.3">
      <c r="F358" s="65"/>
      <c r="L358" s="65"/>
      <c r="R358" s="65"/>
    </row>
    <row r="359" spans="6:18" s="2" customFormat="1" x14ac:dyDescent="0.3">
      <c r="F359" s="65"/>
      <c r="L359" s="65"/>
      <c r="R359" s="65"/>
    </row>
    <row r="360" spans="6:18" s="2" customFormat="1" x14ac:dyDescent="0.3">
      <c r="F360" s="65"/>
      <c r="L360" s="65"/>
      <c r="R360" s="65"/>
    </row>
    <row r="361" spans="6:18" s="2" customFormat="1" x14ac:dyDescent="0.3">
      <c r="F361" s="65"/>
      <c r="L361" s="65"/>
      <c r="R361" s="65"/>
    </row>
    <row r="362" spans="6:18" s="2" customFormat="1" x14ac:dyDescent="0.3">
      <c r="F362" s="65"/>
      <c r="L362" s="65"/>
      <c r="R362" s="65"/>
    </row>
    <row r="363" spans="6:18" s="2" customFormat="1" x14ac:dyDescent="0.3">
      <c r="F363" s="65"/>
      <c r="L363" s="65"/>
      <c r="R363" s="65"/>
    </row>
    <row r="364" spans="6:18" s="2" customFormat="1" x14ac:dyDescent="0.3">
      <c r="F364" s="65"/>
      <c r="L364" s="65"/>
      <c r="R364" s="65"/>
    </row>
    <row r="365" spans="6:18" s="2" customFormat="1" x14ac:dyDescent="0.3">
      <c r="F365" s="65"/>
      <c r="L365" s="65"/>
      <c r="R365" s="65"/>
    </row>
    <row r="366" spans="6:18" s="2" customFormat="1" x14ac:dyDescent="0.3">
      <c r="F366" s="65"/>
      <c r="L366" s="65"/>
      <c r="R366" s="65"/>
    </row>
    <row r="367" spans="6:18" s="2" customFormat="1" x14ac:dyDescent="0.3">
      <c r="F367" s="65"/>
      <c r="L367" s="65"/>
      <c r="R367" s="65"/>
    </row>
    <row r="368" spans="6:18" s="2" customFormat="1" x14ac:dyDescent="0.3">
      <c r="F368" s="65"/>
      <c r="L368" s="65"/>
      <c r="R368" s="65"/>
    </row>
    <row r="369" spans="6:18" s="2" customFormat="1" x14ac:dyDescent="0.3">
      <c r="F369" s="65"/>
      <c r="L369" s="65"/>
      <c r="R369" s="65"/>
    </row>
    <row r="370" spans="6:18" s="2" customFormat="1" x14ac:dyDescent="0.3">
      <c r="F370" s="65"/>
      <c r="L370" s="65"/>
      <c r="R370" s="65"/>
    </row>
    <row r="371" spans="6:18" s="2" customFormat="1" x14ac:dyDescent="0.3">
      <c r="F371" s="65"/>
      <c r="L371" s="65"/>
      <c r="R371" s="65"/>
    </row>
    <row r="372" spans="6:18" s="2" customFormat="1" x14ac:dyDescent="0.3">
      <c r="F372" s="65"/>
      <c r="L372" s="65"/>
      <c r="R372" s="65"/>
    </row>
    <row r="373" spans="6:18" s="2" customFormat="1" x14ac:dyDescent="0.3">
      <c r="F373" s="65"/>
      <c r="L373" s="65"/>
      <c r="R373" s="65"/>
    </row>
    <row r="374" spans="6:18" s="2" customFormat="1" x14ac:dyDescent="0.3">
      <c r="F374" s="65"/>
      <c r="L374" s="65"/>
      <c r="R374" s="65"/>
    </row>
    <row r="375" spans="6:18" s="2" customFormat="1" x14ac:dyDescent="0.3">
      <c r="F375" s="65"/>
      <c r="L375" s="65"/>
      <c r="R375" s="65"/>
    </row>
    <row r="376" spans="6:18" s="2" customFormat="1" x14ac:dyDescent="0.3">
      <c r="F376" s="65"/>
      <c r="L376" s="65"/>
      <c r="R376" s="65"/>
    </row>
    <row r="377" spans="6:18" s="2" customFormat="1" x14ac:dyDescent="0.3">
      <c r="F377" s="65"/>
      <c r="L377" s="65"/>
      <c r="R377" s="65"/>
    </row>
    <row r="378" spans="6:18" s="2" customFormat="1" x14ac:dyDescent="0.3">
      <c r="F378" s="65"/>
      <c r="L378" s="65"/>
      <c r="R378" s="65"/>
    </row>
    <row r="379" spans="6:18" s="2" customFormat="1" x14ac:dyDescent="0.3">
      <c r="F379" s="65"/>
      <c r="L379" s="65"/>
      <c r="R379" s="65"/>
    </row>
    <row r="380" spans="6:18" s="2" customFormat="1" x14ac:dyDescent="0.3">
      <c r="F380" s="65"/>
      <c r="L380" s="65"/>
      <c r="R380" s="65"/>
    </row>
    <row r="381" spans="6:18" s="2" customFormat="1" x14ac:dyDescent="0.3">
      <c r="F381" s="65"/>
      <c r="L381" s="65"/>
      <c r="R381" s="65"/>
    </row>
    <row r="382" spans="6:18" s="2" customFormat="1" x14ac:dyDescent="0.3">
      <c r="F382" s="65"/>
      <c r="L382" s="65"/>
      <c r="R382" s="65"/>
    </row>
    <row r="383" spans="6:18" s="2" customFormat="1" x14ac:dyDescent="0.3">
      <c r="F383" s="65"/>
      <c r="L383" s="65"/>
      <c r="R383" s="65"/>
    </row>
    <row r="384" spans="6:18" s="2" customFormat="1" x14ac:dyDescent="0.3">
      <c r="F384" s="65"/>
      <c r="L384" s="65"/>
      <c r="R384" s="65"/>
    </row>
    <row r="385" spans="6:18" s="2" customFormat="1" x14ac:dyDescent="0.3">
      <c r="F385" s="65"/>
      <c r="L385" s="65"/>
      <c r="R385" s="65"/>
    </row>
    <row r="386" spans="6:18" s="2" customFormat="1" x14ac:dyDescent="0.3">
      <c r="F386" s="65"/>
      <c r="L386" s="65"/>
      <c r="R386" s="65"/>
    </row>
    <row r="387" spans="6:18" s="2" customFormat="1" x14ac:dyDescent="0.3">
      <c r="F387" s="65"/>
      <c r="L387" s="65"/>
      <c r="R387" s="65"/>
    </row>
    <row r="388" spans="6:18" s="2" customFormat="1" x14ac:dyDescent="0.3">
      <c r="F388" s="65"/>
      <c r="L388" s="65"/>
      <c r="R388" s="65"/>
    </row>
    <row r="389" spans="6:18" s="2" customFormat="1" x14ac:dyDescent="0.3">
      <c r="F389" s="65"/>
      <c r="L389" s="65"/>
      <c r="R389" s="65"/>
    </row>
    <row r="390" spans="6:18" s="2" customFormat="1" x14ac:dyDescent="0.3">
      <c r="F390" s="65"/>
      <c r="L390" s="65"/>
      <c r="R390" s="65"/>
    </row>
    <row r="391" spans="6:18" s="2" customFormat="1" x14ac:dyDescent="0.3">
      <c r="F391" s="65"/>
      <c r="L391" s="65"/>
      <c r="R391" s="65"/>
    </row>
    <row r="392" spans="6:18" s="2" customFormat="1" x14ac:dyDescent="0.3">
      <c r="F392" s="65"/>
      <c r="L392" s="65"/>
      <c r="R392" s="65"/>
    </row>
    <row r="393" spans="6:18" s="2" customFormat="1" x14ac:dyDescent="0.3">
      <c r="F393" s="65"/>
      <c r="L393" s="65"/>
      <c r="R393" s="65"/>
    </row>
    <row r="394" spans="6:18" s="2" customFormat="1" x14ac:dyDescent="0.3">
      <c r="F394" s="65"/>
      <c r="L394" s="65"/>
      <c r="R394" s="65"/>
    </row>
    <row r="395" spans="6:18" s="2" customFormat="1" x14ac:dyDescent="0.3">
      <c r="F395" s="65"/>
      <c r="L395" s="65"/>
      <c r="R395" s="65"/>
    </row>
    <row r="396" spans="6:18" s="2" customFormat="1" x14ac:dyDescent="0.3">
      <c r="F396" s="65"/>
      <c r="L396" s="65"/>
      <c r="R396" s="65"/>
    </row>
    <row r="397" spans="6:18" s="2" customFormat="1" x14ac:dyDescent="0.3">
      <c r="F397" s="65"/>
      <c r="L397" s="65"/>
      <c r="R397" s="65"/>
    </row>
    <row r="398" spans="6:18" s="2" customFormat="1" x14ac:dyDescent="0.3">
      <c r="F398" s="65"/>
      <c r="L398" s="65"/>
      <c r="R398" s="65"/>
    </row>
    <row r="399" spans="6:18" s="2" customFormat="1" x14ac:dyDescent="0.3">
      <c r="F399" s="65"/>
      <c r="L399" s="65"/>
      <c r="R399" s="65"/>
    </row>
    <row r="400" spans="6:18" s="2" customFormat="1" x14ac:dyDescent="0.3">
      <c r="F400" s="65"/>
      <c r="L400" s="65"/>
      <c r="R400" s="65"/>
    </row>
    <row r="401" spans="6:18" s="2" customFormat="1" x14ac:dyDescent="0.3">
      <c r="F401" s="65"/>
      <c r="L401" s="65"/>
      <c r="R401" s="65"/>
    </row>
    <row r="402" spans="6:18" s="2" customFormat="1" x14ac:dyDescent="0.3">
      <c r="F402" s="65"/>
      <c r="L402" s="65"/>
      <c r="R402" s="65"/>
    </row>
    <row r="403" spans="6:18" s="2" customFormat="1" x14ac:dyDescent="0.3">
      <c r="F403" s="65"/>
      <c r="L403" s="65"/>
      <c r="R403" s="65"/>
    </row>
    <row r="404" spans="6:18" s="2" customFormat="1" x14ac:dyDescent="0.3">
      <c r="F404" s="65"/>
      <c r="L404" s="65"/>
      <c r="R404" s="65"/>
    </row>
    <row r="405" spans="6:18" s="2" customFormat="1" x14ac:dyDescent="0.3">
      <c r="F405" s="65"/>
      <c r="L405" s="65"/>
      <c r="R405" s="65"/>
    </row>
    <row r="406" spans="6:18" s="2" customFormat="1" x14ac:dyDescent="0.3">
      <c r="F406" s="65"/>
      <c r="L406" s="65"/>
      <c r="R406" s="65"/>
    </row>
    <row r="407" spans="6:18" s="2" customFormat="1" x14ac:dyDescent="0.3">
      <c r="F407" s="65"/>
      <c r="L407" s="65"/>
      <c r="R407" s="65"/>
    </row>
    <row r="408" spans="6:18" s="2" customFormat="1" x14ac:dyDescent="0.3">
      <c r="F408" s="65"/>
      <c r="L408" s="65"/>
      <c r="R408" s="65"/>
    </row>
    <row r="409" spans="6:18" s="2" customFormat="1" x14ac:dyDescent="0.3">
      <c r="F409" s="65"/>
      <c r="L409" s="65"/>
      <c r="R409" s="65"/>
    </row>
    <row r="410" spans="6:18" s="2" customFormat="1" x14ac:dyDescent="0.3">
      <c r="F410" s="65"/>
      <c r="L410" s="65"/>
      <c r="R410" s="65"/>
    </row>
    <row r="411" spans="6:18" s="2" customFormat="1" x14ac:dyDescent="0.3">
      <c r="F411" s="65"/>
      <c r="L411" s="65"/>
      <c r="R411" s="65"/>
    </row>
    <row r="412" spans="6:18" s="2" customFormat="1" x14ac:dyDescent="0.3">
      <c r="F412" s="65"/>
      <c r="L412" s="65"/>
      <c r="R412" s="65"/>
    </row>
    <row r="413" spans="6:18" s="2" customFormat="1" x14ac:dyDescent="0.3">
      <c r="F413" s="65"/>
      <c r="L413" s="65"/>
      <c r="R413" s="65"/>
    </row>
    <row r="414" spans="6:18" s="2" customFormat="1" x14ac:dyDescent="0.3">
      <c r="F414" s="65"/>
      <c r="L414" s="65"/>
      <c r="R414" s="65"/>
    </row>
    <row r="415" spans="6:18" s="2" customFormat="1" x14ac:dyDescent="0.3">
      <c r="F415" s="65"/>
      <c r="L415" s="65"/>
      <c r="R415" s="65"/>
    </row>
    <row r="416" spans="6:18" s="2" customFormat="1" x14ac:dyDescent="0.3">
      <c r="F416" s="65"/>
      <c r="L416" s="65"/>
      <c r="R416" s="65"/>
    </row>
    <row r="417" spans="6:18" s="2" customFormat="1" x14ac:dyDescent="0.3">
      <c r="F417" s="65"/>
      <c r="L417" s="65"/>
      <c r="R417" s="65"/>
    </row>
    <row r="418" spans="6:18" s="2" customFormat="1" x14ac:dyDescent="0.3">
      <c r="F418" s="65"/>
      <c r="L418" s="65"/>
      <c r="R418" s="65"/>
    </row>
    <row r="419" spans="6:18" s="2" customFormat="1" x14ac:dyDescent="0.3">
      <c r="F419" s="65"/>
      <c r="L419" s="65"/>
      <c r="R419" s="65"/>
    </row>
    <row r="420" spans="6:18" s="2" customFormat="1" x14ac:dyDescent="0.3">
      <c r="F420" s="65"/>
      <c r="L420" s="65"/>
      <c r="R420" s="65"/>
    </row>
    <row r="421" spans="6:18" s="2" customFormat="1" x14ac:dyDescent="0.3">
      <c r="F421" s="65"/>
      <c r="L421" s="65"/>
      <c r="R421" s="65"/>
    </row>
    <row r="422" spans="6:18" s="2" customFormat="1" x14ac:dyDescent="0.3">
      <c r="F422" s="65"/>
      <c r="L422" s="65"/>
      <c r="R422" s="65"/>
    </row>
    <row r="423" spans="6:18" s="2" customFormat="1" x14ac:dyDescent="0.3">
      <c r="F423" s="65"/>
      <c r="L423" s="65"/>
      <c r="R423" s="65"/>
    </row>
    <row r="424" spans="6:18" s="2" customFormat="1" x14ac:dyDescent="0.3">
      <c r="F424" s="65"/>
      <c r="L424" s="65"/>
      <c r="R424" s="65"/>
    </row>
    <row r="425" spans="6:18" s="2" customFormat="1" x14ac:dyDescent="0.3">
      <c r="F425" s="65"/>
      <c r="L425" s="65"/>
      <c r="R425" s="65"/>
    </row>
    <row r="426" spans="6:18" s="2" customFormat="1" x14ac:dyDescent="0.3">
      <c r="F426" s="65"/>
      <c r="L426" s="65"/>
      <c r="R426" s="65"/>
    </row>
    <row r="427" spans="6:18" s="2" customFormat="1" x14ac:dyDescent="0.3">
      <c r="F427" s="65"/>
      <c r="L427" s="65"/>
      <c r="R427" s="65"/>
    </row>
    <row r="428" spans="6:18" s="2" customFormat="1" x14ac:dyDescent="0.3">
      <c r="F428" s="65"/>
      <c r="L428" s="65"/>
      <c r="R428" s="65"/>
    </row>
    <row r="429" spans="6:18" s="2" customFormat="1" x14ac:dyDescent="0.3">
      <c r="F429" s="65"/>
      <c r="L429" s="65"/>
      <c r="R429" s="65"/>
    </row>
    <row r="430" spans="6:18" s="2" customFormat="1" x14ac:dyDescent="0.3">
      <c r="F430" s="65"/>
      <c r="L430" s="65"/>
      <c r="R430" s="65"/>
    </row>
    <row r="431" spans="6:18" s="2" customFormat="1" x14ac:dyDescent="0.3">
      <c r="F431" s="65"/>
      <c r="L431" s="65"/>
      <c r="R431" s="65"/>
    </row>
    <row r="432" spans="6:18" s="2" customFormat="1" x14ac:dyDescent="0.3">
      <c r="F432" s="65"/>
      <c r="L432" s="65"/>
      <c r="R432" s="65"/>
    </row>
    <row r="433" spans="6:18" s="2" customFormat="1" x14ac:dyDescent="0.3">
      <c r="F433" s="65"/>
      <c r="L433" s="65"/>
      <c r="R433" s="65"/>
    </row>
    <row r="434" spans="6:18" s="2" customFormat="1" x14ac:dyDescent="0.3">
      <c r="F434" s="65"/>
      <c r="L434" s="65"/>
      <c r="R434" s="65"/>
    </row>
    <row r="435" spans="6:18" s="2" customFormat="1" x14ac:dyDescent="0.3">
      <c r="F435" s="65"/>
      <c r="L435" s="65"/>
      <c r="R435" s="65"/>
    </row>
    <row r="436" spans="6:18" s="2" customFormat="1" x14ac:dyDescent="0.3">
      <c r="F436" s="65"/>
      <c r="L436" s="65"/>
      <c r="R436" s="65"/>
    </row>
    <row r="437" spans="6:18" s="2" customFormat="1" x14ac:dyDescent="0.3">
      <c r="F437" s="65"/>
      <c r="L437" s="65"/>
      <c r="R437" s="65"/>
    </row>
    <row r="438" spans="6:18" s="2" customFormat="1" x14ac:dyDescent="0.3">
      <c r="F438" s="65"/>
      <c r="L438" s="65"/>
      <c r="R438" s="65"/>
    </row>
    <row r="439" spans="6:18" s="2" customFormat="1" x14ac:dyDescent="0.3">
      <c r="F439" s="65"/>
      <c r="L439" s="65"/>
      <c r="R439" s="65"/>
    </row>
    <row r="440" spans="6:18" s="2" customFormat="1" x14ac:dyDescent="0.3">
      <c r="F440" s="65"/>
      <c r="L440" s="65"/>
      <c r="R440" s="65"/>
    </row>
    <row r="441" spans="6:18" s="2" customFormat="1" x14ac:dyDescent="0.3">
      <c r="F441" s="65"/>
      <c r="L441" s="65"/>
      <c r="R441" s="65"/>
    </row>
    <row r="442" spans="6:18" s="2" customFormat="1" x14ac:dyDescent="0.3">
      <c r="F442" s="65"/>
      <c r="L442" s="65"/>
      <c r="R442" s="65"/>
    </row>
    <row r="443" spans="6:18" s="2" customFormat="1" x14ac:dyDescent="0.3">
      <c r="F443" s="65"/>
      <c r="L443" s="65"/>
      <c r="R443" s="65"/>
    </row>
    <row r="444" spans="6:18" s="2" customFormat="1" x14ac:dyDescent="0.3">
      <c r="F444" s="65"/>
      <c r="L444" s="65"/>
      <c r="R444" s="65"/>
    </row>
    <row r="445" spans="6:18" s="2" customFormat="1" x14ac:dyDescent="0.3">
      <c r="F445" s="65"/>
      <c r="L445" s="65"/>
      <c r="R445" s="65"/>
    </row>
    <row r="446" spans="6:18" s="2" customFormat="1" x14ac:dyDescent="0.3">
      <c r="F446" s="65"/>
      <c r="L446" s="65"/>
      <c r="R446" s="65"/>
    </row>
    <row r="447" spans="6:18" s="2" customFormat="1" x14ac:dyDescent="0.3">
      <c r="F447" s="65"/>
      <c r="L447" s="65"/>
      <c r="R447" s="65"/>
    </row>
    <row r="448" spans="6:18" s="2" customFormat="1" x14ac:dyDescent="0.3">
      <c r="F448" s="65"/>
      <c r="L448" s="65"/>
      <c r="R448" s="65"/>
    </row>
    <row r="449" spans="6:18" s="2" customFormat="1" x14ac:dyDescent="0.3">
      <c r="F449" s="65"/>
      <c r="L449" s="65"/>
      <c r="R449" s="65"/>
    </row>
    <row r="450" spans="6:18" s="2" customFormat="1" x14ac:dyDescent="0.3">
      <c r="F450" s="65"/>
      <c r="L450" s="65"/>
      <c r="R450" s="65"/>
    </row>
    <row r="451" spans="6:18" s="2" customFormat="1" x14ac:dyDescent="0.3">
      <c r="F451" s="65"/>
      <c r="L451" s="65"/>
      <c r="R451" s="65"/>
    </row>
    <row r="452" spans="6:18" s="2" customFormat="1" x14ac:dyDescent="0.3">
      <c r="F452" s="65"/>
      <c r="L452" s="65"/>
      <c r="R452" s="65"/>
    </row>
    <row r="453" spans="6:18" s="2" customFormat="1" x14ac:dyDescent="0.3">
      <c r="F453" s="65"/>
      <c r="L453" s="65"/>
      <c r="R453" s="65"/>
    </row>
    <row r="454" spans="6:18" s="2" customFormat="1" x14ac:dyDescent="0.3">
      <c r="F454" s="65"/>
      <c r="L454" s="65"/>
      <c r="R454" s="65"/>
    </row>
    <row r="455" spans="6:18" s="2" customFormat="1" x14ac:dyDescent="0.3">
      <c r="F455" s="65"/>
      <c r="L455" s="65"/>
      <c r="R455" s="65"/>
    </row>
    <row r="456" spans="6:18" s="2" customFormat="1" x14ac:dyDescent="0.3">
      <c r="F456" s="65"/>
      <c r="L456" s="65"/>
      <c r="R456" s="65"/>
    </row>
    <row r="457" spans="6:18" s="2" customFormat="1" x14ac:dyDescent="0.3">
      <c r="F457" s="65"/>
      <c r="L457" s="65"/>
      <c r="R457" s="65"/>
    </row>
    <row r="458" spans="6:18" s="2" customFormat="1" x14ac:dyDescent="0.3">
      <c r="F458" s="65"/>
      <c r="L458" s="65"/>
      <c r="R458" s="65"/>
    </row>
    <row r="459" spans="6:18" s="2" customFormat="1" x14ac:dyDescent="0.3">
      <c r="F459" s="65"/>
      <c r="L459" s="65"/>
      <c r="R459" s="65"/>
    </row>
    <row r="460" spans="6:18" s="2" customFormat="1" x14ac:dyDescent="0.3">
      <c r="F460" s="65"/>
      <c r="L460" s="65"/>
      <c r="R460" s="65"/>
    </row>
    <row r="461" spans="6:18" s="2" customFormat="1" x14ac:dyDescent="0.3">
      <c r="F461" s="65"/>
      <c r="L461" s="65"/>
      <c r="R461" s="65"/>
    </row>
    <row r="462" spans="6:18" s="2" customFormat="1" x14ac:dyDescent="0.3">
      <c r="F462" s="65"/>
      <c r="L462" s="65"/>
      <c r="R462" s="65"/>
    </row>
    <row r="463" spans="6:18" s="2" customFormat="1" x14ac:dyDescent="0.3">
      <c r="F463" s="65"/>
      <c r="L463" s="65"/>
      <c r="R463" s="65"/>
    </row>
    <row r="464" spans="6:18" s="2" customFormat="1" x14ac:dyDescent="0.3">
      <c r="F464" s="65"/>
      <c r="L464" s="65"/>
      <c r="R464" s="65"/>
    </row>
    <row r="465" spans="6:18" s="2" customFormat="1" x14ac:dyDescent="0.3">
      <c r="F465" s="65"/>
      <c r="L465" s="65"/>
      <c r="R465" s="65"/>
    </row>
    <row r="466" spans="6:18" s="2" customFormat="1" x14ac:dyDescent="0.3">
      <c r="F466" s="65"/>
      <c r="L466" s="65"/>
      <c r="R466" s="65"/>
    </row>
    <row r="467" spans="6:18" s="2" customFormat="1" x14ac:dyDescent="0.3">
      <c r="F467" s="65"/>
      <c r="L467" s="65"/>
      <c r="R467" s="65"/>
    </row>
    <row r="468" spans="6:18" s="2" customFormat="1" x14ac:dyDescent="0.3">
      <c r="F468" s="65"/>
      <c r="L468" s="65"/>
      <c r="R468" s="65"/>
    </row>
    <row r="469" spans="6:18" s="2" customFormat="1" x14ac:dyDescent="0.3">
      <c r="F469" s="65"/>
      <c r="L469" s="65"/>
      <c r="R469" s="65"/>
    </row>
    <row r="470" spans="6:18" s="2" customFormat="1" x14ac:dyDescent="0.3">
      <c r="F470" s="65"/>
      <c r="L470" s="65"/>
      <c r="R470" s="65"/>
    </row>
    <row r="471" spans="6:18" s="2" customFormat="1" x14ac:dyDescent="0.3">
      <c r="F471" s="65"/>
      <c r="L471" s="65"/>
      <c r="R471" s="65"/>
    </row>
    <row r="472" spans="6:18" s="2" customFormat="1" x14ac:dyDescent="0.3">
      <c r="F472" s="65"/>
      <c r="L472" s="65"/>
      <c r="R472" s="65"/>
    </row>
    <row r="473" spans="6:18" s="2" customFormat="1" x14ac:dyDescent="0.3">
      <c r="F473" s="65"/>
      <c r="L473" s="65"/>
      <c r="R473" s="65"/>
    </row>
    <row r="474" spans="6:18" s="2" customFormat="1" x14ac:dyDescent="0.3">
      <c r="F474" s="65"/>
      <c r="L474" s="65"/>
      <c r="R474" s="65"/>
    </row>
    <row r="475" spans="6:18" s="2" customFormat="1" x14ac:dyDescent="0.3">
      <c r="F475" s="65"/>
      <c r="L475" s="65"/>
      <c r="R475" s="65"/>
    </row>
    <row r="476" spans="6:18" s="2" customFormat="1" x14ac:dyDescent="0.3">
      <c r="F476" s="65"/>
      <c r="L476" s="65"/>
      <c r="R476" s="65"/>
    </row>
    <row r="477" spans="6:18" s="2" customFormat="1" x14ac:dyDescent="0.3">
      <c r="F477" s="65"/>
      <c r="L477" s="65"/>
      <c r="R477" s="65"/>
    </row>
    <row r="478" spans="6:18" s="2" customFormat="1" x14ac:dyDescent="0.3">
      <c r="F478" s="65"/>
      <c r="L478" s="65"/>
      <c r="R478" s="65"/>
    </row>
    <row r="479" spans="6:18" s="2" customFormat="1" x14ac:dyDescent="0.3">
      <c r="F479" s="65"/>
      <c r="L479" s="65"/>
      <c r="R479" s="65"/>
    </row>
    <row r="480" spans="6:18" s="2" customFormat="1" x14ac:dyDescent="0.3">
      <c r="F480" s="65"/>
      <c r="L480" s="65"/>
      <c r="R480" s="65"/>
    </row>
    <row r="481" spans="6:18" s="2" customFormat="1" x14ac:dyDescent="0.3">
      <c r="F481" s="65"/>
      <c r="L481" s="65"/>
      <c r="R481" s="65"/>
    </row>
    <row r="482" spans="6:18" s="2" customFormat="1" x14ac:dyDescent="0.3">
      <c r="F482" s="65"/>
      <c r="L482" s="65"/>
      <c r="R482" s="65"/>
    </row>
    <row r="483" spans="6:18" s="2" customFormat="1" x14ac:dyDescent="0.3">
      <c r="F483" s="65"/>
      <c r="L483" s="65"/>
      <c r="R483" s="65"/>
    </row>
    <row r="484" spans="6:18" s="2" customFormat="1" x14ac:dyDescent="0.3">
      <c r="F484" s="65"/>
      <c r="L484" s="65"/>
      <c r="R484" s="65"/>
    </row>
    <row r="485" spans="6:18" s="2" customFormat="1" x14ac:dyDescent="0.3">
      <c r="F485" s="65"/>
      <c r="L485" s="65"/>
      <c r="R485" s="65"/>
    </row>
    <row r="486" spans="6:18" s="2" customFormat="1" x14ac:dyDescent="0.3">
      <c r="F486" s="65"/>
      <c r="L486" s="65"/>
      <c r="R486" s="65"/>
    </row>
    <row r="487" spans="6:18" s="2" customFormat="1" x14ac:dyDescent="0.3">
      <c r="F487" s="65"/>
      <c r="L487" s="65"/>
      <c r="R487" s="65"/>
    </row>
    <row r="488" spans="6:18" s="2" customFormat="1" x14ac:dyDescent="0.3">
      <c r="F488" s="65"/>
      <c r="L488" s="65"/>
      <c r="R488" s="65"/>
    </row>
    <row r="489" spans="6:18" s="2" customFormat="1" x14ac:dyDescent="0.3">
      <c r="F489" s="65"/>
      <c r="L489" s="65"/>
      <c r="R489" s="65"/>
    </row>
    <row r="490" spans="6:18" s="2" customFormat="1" x14ac:dyDescent="0.3">
      <c r="F490" s="65"/>
      <c r="L490" s="65"/>
      <c r="R490" s="65"/>
    </row>
    <row r="491" spans="6:18" s="2" customFormat="1" x14ac:dyDescent="0.3">
      <c r="F491" s="65"/>
      <c r="L491" s="65"/>
      <c r="R491" s="65"/>
    </row>
    <row r="492" spans="6:18" s="2" customFormat="1" x14ac:dyDescent="0.3">
      <c r="F492" s="65"/>
      <c r="L492" s="65"/>
      <c r="R492" s="65"/>
    </row>
    <row r="493" spans="6:18" s="2" customFormat="1" x14ac:dyDescent="0.3">
      <c r="F493" s="65"/>
      <c r="L493" s="65"/>
      <c r="R493" s="65"/>
    </row>
    <row r="494" spans="6:18" s="2" customFormat="1" x14ac:dyDescent="0.3">
      <c r="F494" s="65"/>
      <c r="L494" s="65"/>
      <c r="R494" s="65"/>
    </row>
    <row r="495" spans="6:18" s="2" customFormat="1" x14ac:dyDescent="0.3">
      <c r="F495" s="65"/>
      <c r="L495" s="65"/>
      <c r="R495" s="65"/>
    </row>
    <row r="496" spans="6:18" s="2" customFormat="1" x14ac:dyDescent="0.3">
      <c r="F496" s="65"/>
      <c r="L496" s="65"/>
      <c r="R496" s="65"/>
    </row>
    <row r="497" spans="6:18" s="2" customFormat="1" x14ac:dyDescent="0.3">
      <c r="F497" s="65"/>
      <c r="L497" s="65"/>
      <c r="R497" s="65"/>
    </row>
    <row r="498" spans="6:18" s="2" customFormat="1" x14ac:dyDescent="0.3">
      <c r="F498" s="65"/>
      <c r="L498" s="65"/>
      <c r="R498" s="65"/>
    </row>
    <row r="499" spans="6:18" s="2" customFormat="1" x14ac:dyDescent="0.3">
      <c r="F499" s="65"/>
      <c r="L499" s="65"/>
      <c r="R499" s="65"/>
    </row>
    <row r="500" spans="6:18" s="2" customFormat="1" x14ac:dyDescent="0.3">
      <c r="F500" s="65"/>
      <c r="L500" s="65"/>
      <c r="R500" s="65"/>
    </row>
    <row r="501" spans="6:18" s="2" customFormat="1" x14ac:dyDescent="0.3">
      <c r="F501" s="65"/>
      <c r="L501" s="65"/>
      <c r="R501" s="65"/>
    </row>
    <row r="502" spans="6:18" s="2" customFormat="1" x14ac:dyDescent="0.3">
      <c r="F502" s="65"/>
      <c r="L502" s="65"/>
      <c r="R502" s="65"/>
    </row>
    <row r="503" spans="6:18" s="2" customFormat="1" x14ac:dyDescent="0.3">
      <c r="F503" s="65"/>
      <c r="L503" s="65"/>
      <c r="R503" s="65"/>
    </row>
    <row r="504" spans="6:18" s="2" customFormat="1" x14ac:dyDescent="0.3">
      <c r="F504" s="65"/>
      <c r="L504" s="65"/>
      <c r="R504" s="65"/>
    </row>
    <row r="505" spans="6:18" s="2" customFormat="1" x14ac:dyDescent="0.3">
      <c r="F505" s="65"/>
      <c r="L505" s="65"/>
      <c r="R505" s="65"/>
    </row>
    <row r="506" spans="6:18" s="2" customFormat="1" x14ac:dyDescent="0.3">
      <c r="F506" s="65"/>
      <c r="L506" s="65"/>
      <c r="R506" s="65"/>
    </row>
    <row r="507" spans="6:18" s="2" customFormat="1" x14ac:dyDescent="0.3">
      <c r="F507" s="65"/>
      <c r="L507" s="65"/>
      <c r="R507" s="65"/>
    </row>
    <row r="508" spans="6:18" s="2" customFormat="1" x14ac:dyDescent="0.3">
      <c r="F508" s="65"/>
      <c r="L508" s="65"/>
      <c r="R508" s="65"/>
    </row>
    <row r="509" spans="6:18" s="2" customFormat="1" x14ac:dyDescent="0.3">
      <c r="F509" s="65"/>
      <c r="L509" s="65"/>
      <c r="R509" s="65"/>
    </row>
    <row r="510" spans="6:18" s="2" customFormat="1" x14ac:dyDescent="0.3">
      <c r="F510" s="65"/>
      <c r="L510" s="65"/>
      <c r="R510" s="65"/>
    </row>
    <row r="511" spans="6:18" s="2" customFormat="1" x14ac:dyDescent="0.3">
      <c r="F511" s="65"/>
      <c r="L511" s="65"/>
      <c r="R511" s="65"/>
    </row>
    <row r="512" spans="6:18" s="2" customFormat="1" x14ac:dyDescent="0.3">
      <c r="F512" s="65"/>
      <c r="L512" s="65"/>
      <c r="R512" s="65"/>
    </row>
    <row r="513" spans="6:18" s="2" customFormat="1" x14ac:dyDescent="0.3">
      <c r="F513" s="65"/>
      <c r="L513" s="65"/>
      <c r="R513" s="65"/>
    </row>
    <row r="514" spans="6:18" s="2" customFormat="1" x14ac:dyDescent="0.3">
      <c r="F514" s="65"/>
      <c r="L514" s="65"/>
      <c r="R514" s="65"/>
    </row>
    <row r="515" spans="6:18" s="2" customFormat="1" x14ac:dyDescent="0.3">
      <c r="F515" s="65"/>
      <c r="L515" s="65"/>
      <c r="R515" s="65"/>
    </row>
    <row r="516" spans="6:18" s="2" customFormat="1" x14ac:dyDescent="0.3">
      <c r="F516" s="65"/>
      <c r="L516" s="65"/>
      <c r="R516" s="65"/>
    </row>
    <row r="517" spans="6:18" s="2" customFormat="1" x14ac:dyDescent="0.3">
      <c r="F517" s="65"/>
      <c r="L517" s="65"/>
      <c r="R517" s="65"/>
    </row>
    <row r="518" spans="6:18" s="2" customFormat="1" x14ac:dyDescent="0.3">
      <c r="F518" s="65"/>
      <c r="L518" s="65"/>
      <c r="R518" s="65"/>
    </row>
    <row r="519" spans="6:18" s="2" customFormat="1" x14ac:dyDescent="0.3">
      <c r="F519" s="65"/>
      <c r="L519" s="65"/>
      <c r="R519" s="65"/>
    </row>
    <row r="520" spans="6:18" s="2" customFormat="1" x14ac:dyDescent="0.3">
      <c r="F520" s="65"/>
      <c r="L520" s="65"/>
      <c r="R520" s="65"/>
    </row>
    <row r="521" spans="6:18" s="2" customFormat="1" x14ac:dyDescent="0.3">
      <c r="F521" s="65"/>
      <c r="L521" s="65"/>
      <c r="R521" s="65"/>
    </row>
    <row r="522" spans="6:18" s="2" customFormat="1" x14ac:dyDescent="0.3">
      <c r="F522" s="65"/>
      <c r="L522" s="65"/>
      <c r="R522" s="65"/>
    </row>
    <row r="523" spans="6:18" s="2" customFormat="1" x14ac:dyDescent="0.3">
      <c r="F523" s="65"/>
      <c r="L523" s="65"/>
      <c r="R523" s="65"/>
    </row>
    <row r="524" spans="6:18" s="2" customFormat="1" x14ac:dyDescent="0.3">
      <c r="F524" s="65"/>
      <c r="L524" s="65"/>
      <c r="R524" s="65"/>
    </row>
    <row r="525" spans="6:18" s="2" customFormat="1" x14ac:dyDescent="0.3">
      <c r="F525" s="65"/>
      <c r="L525" s="65"/>
      <c r="R525" s="65"/>
    </row>
    <row r="526" spans="6:18" s="2" customFormat="1" x14ac:dyDescent="0.3">
      <c r="F526" s="65"/>
      <c r="L526" s="65"/>
      <c r="R526" s="65"/>
    </row>
    <row r="527" spans="6:18" s="2" customFormat="1" x14ac:dyDescent="0.3">
      <c r="F527" s="65"/>
      <c r="L527" s="65"/>
      <c r="R527" s="65"/>
    </row>
    <row r="528" spans="6:18" s="2" customFormat="1" x14ac:dyDescent="0.3">
      <c r="F528" s="65"/>
      <c r="L528" s="65"/>
      <c r="R528" s="65"/>
    </row>
    <row r="529" spans="6:18" s="2" customFormat="1" x14ac:dyDescent="0.3">
      <c r="F529" s="65"/>
      <c r="L529" s="65"/>
      <c r="R529" s="65"/>
    </row>
    <row r="530" spans="6:18" s="2" customFormat="1" x14ac:dyDescent="0.3">
      <c r="F530" s="65"/>
      <c r="L530" s="65"/>
      <c r="R530" s="65"/>
    </row>
    <row r="531" spans="6:18" s="2" customFormat="1" x14ac:dyDescent="0.3">
      <c r="F531" s="65"/>
      <c r="L531" s="65"/>
      <c r="R531" s="65"/>
    </row>
    <row r="532" spans="6:18" s="2" customFormat="1" x14ac:dyDescent="0.3">
      <c r="F532" s="65"/>
      <c r="L532" s="65"/>
      <c r="R532" s="65"/>
    </row>
    <row r="533" spans="6:18" s="2" customFormat="1" x14ac:dyDescent="0.3">
      <c r="F533" s="65"/>
      <c r="L533" s="65"/>
      <c r="R533" s="65"/>
    </row>
    <row r="534" spans="6:18" s="2" customFormat="1" x14ac:dyDescent="0.3">
      <c r="F534" s="65"/>
      <c r="L534" s="65"/>
      <c r="R534" s="65"/>
    </row>
    <row r="535" spans="6:18" s="2" customFormat="1" x14ac:dyDescent="0.3">
      <c r="F535" s="65"/>
      <c r="L535" s="65"/>
      <c r="R535" s="65"/>
    </row>
    <row r="536" spans="6:18" s="2" customFormat="1" x14ac:dyDescent="0.3">
      <c r="F536" s="65"/>
      <c r="L536" s="65"/>
      <c r="R536" s="65"/>
    </row>
    <row r="537" spans="6:18" s="2" customFormat="1" x14ac:dyDescent="0.3">
      <c r="F537" s="65"/>
      <c r="L537" s="65"/>
      <c r="R537" s="65"/>
    </row>
    <row r="538" spans="6:18" s="2" customFormat="1" x14ac:dyDescent="0.3">
      <c r="F538" s="65"/>
      <c r="L538" s="65"/>
      <c r="R538" s="65"/>
    </row>
    <row r="539" spans="6:18" s="2" customFormat="1" x14ac:dyDescent="0.3">
      <c r="F539" s="65"/>
      <c r="L539" s="65"/>
      <c r="R539" s="65"/>
    </row>
    <row r="540" spans="6:18" s="2" customFormat="1" x14ac:dyDescent="0.3">
      <c r="F540" s="65"/>
      <c r="L540" s="65"/>
      <c r="R540" s="65"/>
    </row>
    <row r="541" spans="6:18" s="2" customFormat="1" x14ac:dyDescent="0.3">
      <c r="F541" s="65"/>
      <c r="L541" s="65"/>
      <c r="R541" s="65"/>
    </row>
    <row r="542" spans="6:18" s="2" customFormat="1" x14ac:dyDescent="0.3">
      <c r="F542" s="65"/>
      <c r="L542" s="65"/>
      <c r="R542" s="65"/>
    </row>
    <row r="543" spans="6:18" s="2" customFormat="1" x14ac:dyDescent="0.3">
      <c r="F543" s="65"/>
      <c r="L543" s="65"/>
      <c r="R543" s="65"/>
    </row>
    <row r="544" spans="6:18" s="2" customFormat="1" x14ac:dyDescent="0.3">
      <c r="F544" s="65"/>
      <c r="L544" s="65"/>
      <c r="R544" s="65"/>
    </row>
    <row r="545" spans="6:18" s="2" customFormat="1" x14ac:dyDescent="0.3">
      <c r="F545" s="65"/>
      <c r="L545" s="65"/>
      <c r="R545" s="65"/>
    </row>
    <row r="546" spans="6:18" s="2" customFormat="1" x14ac:dyDescent="0.3">
      <c r="F546" s="65"/>
      <c r="L546" s="65"/>
      <c r="R546" s="65"/>
    </row>
    <row r="547" spans="6:18" s="2" customFormat="1" x14ac:dyDescent="0.3">
      <c r="F547" s="65"/>
      <c r="L547" s="65"/>
      <c r="R547" s="65"/>
    </row>
    <row r="548" spans="6:18" s="2" customFormat="1" x14ac:dyDescent="0.3">
      <c r="F548" s="65"/>
      <c r="L548" s="65"/>
      <c r="R548" s="65"/>
    </row>
    <row r="549" spans="6:18" s="2" customFormat="1" x14ac:dyDescent="0.3">
      <c r="F549" s="65"/>
      <c r="L549" s="65"/>
      <c r="R549" s="65"/>
    </row>
    <row r="550" spans="6:18" s="2" customFormat="1" x14ac:dyDescent="0.3">
      <c r="F550" s="65"/>
      <c r="L550" s="65"/>
      <c r="R550" s="65"/>
    </row>
    <row r="551" spans="6:18" s="2" customFormat="1" x14ac:dyDescent="0.3">
      <c r="F551" s="65"/>
      <c r="L551" s="65"/>
      <c r="R551" s="65"/>
    </row>
    <row r="552" spans="6:18" s="2" customFormat="1" x14ac:dyDescent="0.3">
      <c r="F552" s="65"/>
      <c r="L552" s="65"/>
      <c r="R552" s="65"/>
    </row>
    <row r="553" spans="6:18" s="2" customFormat="1" x14ac:dyDescent="0.3">
      <c r="F553" s="65"/>
      <c r="L553" s="65"/>
      <c r="R553" s="65"/>
    </row>
    <row r="554" spans="6:18" s="2" customFormat="1" x14ac:dyDescent="0.3">
      <c r="F554" s="65"/>
      <c r="L554" s="65"/>
      <c r="R554" s="65"/>
    </row>
    <row r="555" spans="6:18" s="2" customFormat="1" x14ac:dyDescent="0.3">
      <c r="F555" s="65"/>
      <c r="L555" s="65"/>
      <c r="R555" s="65"/>
    </row>
    <row r="556" spans="6:18" s="2" customFormat="1" x14ac:dyDescent="0.3">
      <c r="F556" s="65"/>
      <c r="L556" s="65"/>
      <c r="R556" s="65"/>
    </row>
    <row r="557" spans="6:18" s="2" customFormat="1" x14ac:dyDescent="0.3">
      <c r="F557" s="65"/>
      <c r="L557" s="65"/>
      <c r="R557" s="65"/>
    </row>
    <row r="558" spans="6:18" s="2" customFormat="1" x14ac:dyDescent="0.3">
      <c r="F558" s="65"/>
      <c r="L558" s="65"/>
      <c r="R558" s="65"/>
    </row>
    <row r="559" spans="6:18" s="2" customFormat="1" x14ac:dyDescent="0.3">
      <c r="F559" s="65"/>
      <c r="L559" s="65"/>
      <c r="R559" s="65"/>
    </row>
    <row r="560" spans="6:18" s="2" customFormat="1" x14ac:dyDescent="0.3">
      <c r="F560" s="65"/>
      <c r="L560" s="65"/>
      <c r="R560" s="65"/>
    </row>
    <row r="561" spans="6:18" s="2" customFormat="1" x14ac:dyDescent="0.3">
      <c r="F561" s="65"/>
      <c r="L561" s="65"/>
      <c r="R561" s="65"/>
    </row>
    <row r="562" spans="6:18" s="2" customFormat="1" x14ac:dyDescent="0.3">
      <c r="F562" s="65"/>
      <c r="L562" s="65"/>
      <c r="R562" s="65"/>
    </row>
    <row r="563" spans="6:18" s="2" customFormat="1" x14ac:dyDescent="0.3">
      <c r="F563" s="65"/>
      <c r="L563" s="65"/>
      <c r="R563" s="65"/>
    </row>
    <row r="564" spans="6:18" s="2" customFormat="1" x14ac:dyDescent="0.3">
      <c r="F564" s="65"/>
      <c r="L564" s="65"/>
      <c r="R564" s="65"/>
    </row>
    <row r="565" spans="6:18" s="2" customFormat="1" x14ac:dyDescent="0.3">
      <c r="F565" s="65"/>
      <c r="L565" s="65"/>
      <c r="R565" s="65"/>
    </row>
    <row r="566" spans="6:18" s="2" customFormat="1" x14ac:dyDescent="0.3">
      <c r="F566" s="65"/>
      <c r="L566" s="65"/>
      <c r="R566" s="65"/>
    </row>
    <row r="567" spans="6:18" s="2" customFormat="1" x14ac:dyDescent="0.3">
      <c r="F567" s="65"/>
      <c r="L567" s="65"/>
      <c r="R567" s="65"/>
    </row>
    <row r="568" spans="6:18" s="2" customFormat="1" x14ac:dyDescent="0.3">
      <c r="F568" s="65"/>
      <c r="L568" s="65"/>
      <c r="R568" s="65"/>
    </row>
    <row r="569" spans="6:18" s="2" customFormat="1" x14ac:dyDescent="0.3">
      <c r="F569" s="65"/>
      <c r="L569" s="65"/>
      <c r="R569" s="65"/>
    </row>
    <row r="570" spans="6:18" s="2" customFormat="1" x14ac:dyDescent="0.3">
      <c r="F570" s="65"/>
      <c r="L570" s="65"/>
      <c r="R570" s="65"/>
    </row>
    <row r="571" spans="6:18" s="2" customFormat="1" x14ac:dyDescent="0.3">
      <c r="F571" s="65"/>
      <c r="L571" s="65"/>
      <c r="R571" s="65"/>
    </row>
    <row r="572" spans="6:18" s="2" customFormat="1" x14ac:dyDescent="0.3">
      <c r="F572" s="65"/>
      <c r="L572" s="65"/>
      <c r="R572" s="65"/>
    </row>
    <row r="573" spans="6:18" s="2" customFormat="1" x14ac:dyDescent="0.3">
      <c r="F573" s="65"/>
      <c r="L573" s="65"/>
      <c r="R573" s="65"/>
    </row>
    <row r="574" spans="6:18" s="2" customFormat="1" x14ac:dyDescent="0.3">
      <c r="F574" s="65"/>
      <c r="L574" s="65"/>
      <c r="R574" s="65"/>
    </row>
    <row r="575" spans="6:18" s="2" customFormat="1" x14ac:dyDescent="0.3">
      <c r="F575" s="65"/>
      <c r="L575" s="65"/>
      <c r="R575" s="65"/>
    </row>
    <row r="576" spans="6:18" s="2" customFormat="1" x14ac:dyDescent="0.3">
      <c r="F576" s="65"/>
      <c r="L576" s="65"/>
      <c r="R576" s="65"/>
    </row>
    <row r="577" spans="6:18" s="2" customFormat="1" x14ac:dyDescent="0.3">
      <c r="F577" s="65"/>
      <c r="L577" s="65"/>
      <c r="R577" s="65"/>
    </row>
    <row r="578" spans="6:18" s="2" customFormat="1" x14ac:dyDescent="0.3">
      <c r="F578" s="65"/>
      <c r="L578" s="65"/>
      <c r="R578" s="65"/>
    </row>
    <row r="579" spans="6:18" s="2" customFormat="1" x14ac:dyDescent="0.3">
      <c r="F579" s="65"/>
      <c r="L579" s="65"/>
      <c r="R579" s="65"/>
    </row>
    <row r="580" spans="6:18" s="2" customFormat="1" x14ac:dyDescent="0.3">
      <c r="F580" s="65"/>
      <c r="L580" s="65"/>
      <c r="R580" s="65"/>
    </row>
    <row r="581" spans="6:18" s="2" customFormat="1" x14ac:dyDescent="0.3">
      <c r="F581" s="65"/>
      <c r="L581" s="65"/>
      <c r="R581" s="65"/>
    </row>
    <row r="582" spans="6:18" s="2" customFormat="1" x14ac:dyDescent="0.3">
      <c r="F582" s="65"/>
      <c r="L582" s="65"/>
      <c r="R582" s="65"/>
    </row>
    <row r="583" spans="6:18" s="2" customFormat="1" x14ac:dyDescent="0.3">
      <c r="F583" s="65"/>
      <c r="L583" s="65"/>
      <c r="R583" s="65"/>
    </row>
    <row r="584" spans="6:18" s="2" customFormat="1" x14ac:dyDescent="0.3">
      <c r="F584" s="65"/>
      <c r="L584" s="65"/>
      <c r="R584" s="65"/>
    </row>
    <row r="585" spans="6:18" s="2" customFormat="1" x14ac:dyDescent="0.3">
      <c r="F585" s="65"/>
      <c r="L585" s="65"/>
      <c r="R585" s="65"/>
    </row>
    <row r="586" spans="6:18" s="2" customFormat="1" x14ac:dyDescent="0.3">
      <c r="F586" s="65"/>
      <c r="L586" s="65"/>
      <c r="R586" s="65"/>
    </row>
    <row r="587" spans="6:18" s="2" customFormat="1" x14ac:dyDescent="0.3">
      <c r="F587" s="65"/>
      <c r="L587" s="65"/>
      <c r="R587" s="65"/>
    </row>
    <row r="588" spans="6:18" s="2" customFormat="1" x14ac:dyDescent="0.3">
      <c r="F588" s="65"/>
      <c r="L588" s="65"/>
      <c r="R588" s="65"/>
    </row>
    <row r="589" spans="6:18" s="2" customFormat="1" x14ac:dyDescent="0.3">
      <c r="F589" s="65"/>
      <c r="L589" s="65"/>
      <c r="R589" s="65"/>
    </row>
    <row r="590" spans="6:18" s="2" customFormat="1" x14ac:dyDescent="0.3">
      <c r="F590" s="65"/>
      <c r="L590" s="65"/>
      <c r="R590" s="65"/>
    </row>
    <row r="591" spans="6:18" s="2" customFormat="1" x14ac:dyDescent="0.3">
      <c r="F591" s="65"/>
      <c r="L591" s="65"/>
      <c r="R591" s="65"/>
    </row>
    <row r="592" spans="6:18" s="2" customFormat="1" x14ac:dyDescent="0.3">
      <c r="F592" s="65"/>
      <c r="L592" s="65"/>
      <c r="R592" s="65"/>
    </row>
    <row r="593" spans="6:18" s="2" customFormat="1" x14ac:dyDescent="0.3">
      <c r="F593" s="65"/>
      <c r="L593" s="65"/>
      <c r="R593" s="65"/>
    </row>
    <row r="594" spans="6:18" s="2" customFormat="1" x14ac:dyDescent="0.3">
      <c r="F594" s="65"/>
      <c r="L594" s="65"/>
      <c r="R594" s="65"/>
    </row>
    <row r="595" spans="6:18" s="2" customFormat="1" x14ac:dyDescent="0.3">
      <c r="F595" s="65"/>
      <c r="L595" s="65"/>
      <c r="R595" s="65"/>
    </row>
    <row r="596" spans="6:18" s="2" customFormat="1" x14ac:dyDescent="0.3">
      <c r="F596" s="65"/>
      <c r="L596" s="65"/>
      <c r="R596" s="65"/>
    </row>
    <row r="597" spans="6:18" s="2" customFormat="1" x14ac:dyDescent="0.3">
      <c r="F597" s="65"/>
      <c r="L597" s="65"/>
      <c r="R597" s="65"/>
    </row>
    <row r="598" spans="6:18" s="2" customFormat="1" x14ac:dyDescent="0.3">
      <c r="F598" s="65"/>
      <c r="L598" s="65"/>
      <c r="R598" s="65"/>
    </row>
    <row r="599" spans="6:18" s="2" customFormat="1" x14ac:dyDescent="0.3">
      <c r="F599" s="65"/>
      <c r="L599" s="65"/>
      <c r="R599" s="65"/>
    </row>
    <row r="600" spans="6:18" s="2" customFormat="1" x14ac:dyDescent="0.3">
      <c r="F600" s="65"/>
      <c r="L600" s="65"/>
      <c r="R600" s="65"/>
    </row>
    <row r="601" spans="6:18" s="2" customFormat="1" x14ac:dyDescent="0.3">
      <c r="F601" s="65"/>
      <c r="L601" s="65"/>
      <c r="R601" s="65"/>
    </row>
    <row r="602" spans="6:18" s="2" customFormat="1" x14ac:dyDescent="0.3">
      <c r="F602" s="65"/>
      <c r="L602" s="65"/>
      <c r="R602" s="65"/>
    </row>
    <row r="603" spans="6:18" s="2" customFormat="1" x14ac:dyDescent="0.3">
      <c r="F603" s="65"/>
      <c r="L603" s="65"/>
      <c r="R603" s="65"/>
    </row>
    <row r="604" spans="6:18" s="2" customFormat="1" x14ac:dyDescent="0.3">
      <c r="F604" s="65"/>
      <c r="L604" s="65"/>
      <c r="R604" s="65"/>
    </row>
    <row r="605" spans="6:18" s="2" customFormat="1" x14ac:dyDescent="0.3">
      <c r="F605" s="65"/>
      <c r="L605" s="65"/>
      <c r="R605" s="65"/>
    </row>
    <row r="606" spans="6:18" s="2" customFormat="1" x14ac:dyDescent="0.3">
      <c r="F606" s="65"/>
      <c r="L606" s="65"/>
      <c r="R606" s="65"/>
    </row>
    <row r="607" spans="6:18" s="2" customFormat="1" x14ac:dyDescent="0.3">
      <c r="F607" s="65"/>
      <c r="L607" s="65"/>
      <c r="R607" s="65"/>
    </row>
    <row r="608" spans="6:18" s="2" customFormat="1" x14ac:dyDescent="0.3">
      <c r="F608" s="65"/>
      <c r="L608" s="65"/>
      <c r="R608" s="65"/>
    </row>
    <row r="609" spans="6:18" s="2" customFormat="1" x14ac:dyDescent="0.3">
      <c r="F609" s="65"/>
      <c r="L609" s="65"/>
      <c r="R609" s="65"/>
    </row>
    <row r="610" spans="6:18" s="2" customFormat="1" x14ac:dyDescent="0.3">
      <c r="F610" s="65"/>
      <c r="L610" s="65"/>
      <c r="R610" s="65"/>
    </row>
    <row r="611" spans="6:18" s="2" customFormat="1" x14ac:dyDescent="0.3">
      <c r="F611" s="65"/>
      <c r="L611" s="65"/>
      <c r="R611" s="65"/>
    </row>
    <row r="612" spans="6:18" s="2" customFormat="1" x14ac:dyDescent="0.3">
      <c r="F612" s="65"/>
      <c r="L612" s="65"/>
      <c r="R612" s="65"/>
    </row>
    <row r="613" spans="6:18" s="2" customFormat="1" x14ac:dyDescent="0.3">
      <c r="F613" s="65"/>
      <c r="L613" s="65"/>
      <c r="R613" s="65"/>
    </row>
    <row r="614" spans="6:18" s="2" customFormat="1" x14ac:dyDescent="0.3">
      <c r="F614" s="65"/>
      <c r="L614" s="65"/>
      <c r="R614" s="65"/>
    </row>
    <row r="615" spans="6:18" s="2" customFormat="1" x14ac:dyDescent="0.3">
      <c r="F615" s="65"/>
      <c r="L615" s="65"/>
      <c r="R615" s="65"/>
    </row>
    <row r="616" spans="6:18" s="2" customFormat="1" x14ac:dyDescent="0.3">
      <c r="F616" s="65"/>
      <c r="L616" s="65"/>
      <c r="R616" s="65"/>
    </row>
    <row r="617" spans="6:18" s="2" customFormat="1" x14ac:dyDescent="0.3">
      <c r="F617" s="65"/>
      <c r="L617" s="65"/>
      <c r="R617" s="65"/>
    </row>
    <row r="618" spans="6:18" s="2" customFormat="1" x14ac:dyDescent="0.3">
      <c r="F618" s="65"/>
      <c r="L618" s="65"/>
      <c r="R618" s="65"/>
    </row>
    <row r="619" spans="6:18" s="2" customFormat="1" x14ac:dyDescent="0.3">
      <c r="F619" s="65"/>
      <c r="L619" s="65"/>
      <c r="R619" s="65"/>
    </row>
    <row r="620" spans="6:18" s="2" customFormat="1" x14ac:dyDescent="0.3">
      <c r="F620" s="65"/>
      <c r="L620" s="65"/>
      <c r="R620" s="65"/>
    </row>
    <row r="621" spans="6:18" s="2" customFormat="1" x14ac:dyDescent="0.3">
      <c r="F621" s="65"/>
      <c r="L621" s="65"/>
      <c r="R621" s="65"/>
    </row>
    <row r="622" spans="6:18" s="2" customFormat="1" x14ac:dyDescent="0.3">
      <c r="F622" s="65"/>
      <c r="L622" s="65"/>
      <c r="R622" s="65"/>
    </row>
    <row r="623" spans="6:18" s="2" customFormat="1" x14ac:dyDescent="0.3">
      <c r="F623" s="65"/>
      <c r="L623" s="65"/>
      <c r="R623" s="65"/>
    </row>
    <row r="624" spans="6:18" s="2" customFormat="1" x14ac:dyDescent="0.3">
      <c r="F624" s="65"/>
      <c r="L624" s="65"/>
      <c r="R624" s="65"/>
    </row>
    <row r="625" spans="6:18" s="2" customFormat="1" x14ac:dyDescent="0.3">
      <c r="F625" s="65"/>
      <c r="L625" s="65"/>
      <c r="R625" s="65"/>
    </row>
    <row r="626" spans="6:18" s="2" customFormat="1" x14ac:dyDescent="0.3">
      <c r="F626" s="65"/>
      <c r="L626" s="65"/>
      <c r="R626" s="65"/>
    </row>
    <row r="627" spans="6:18" s="2" customFormat="1" x14ac:dyDescent="0.3">
      <c r="F627" s="65"/>
      <c r="L627" s="65"/>
      <c r="R627" s="65"/>
    </row>
    <row r="628" spans="6:18" s="2" customFormat="1" x14ac:dyDescent="0.3">
      <c r="F628" s="65"/>
      <c r="L628" s="65"/>
      <c r="R628" s="65"/>
    </row>
    <row r="629" spans="6:18" s="2" customFormat="1" x14ac:dyDescent="0.3">
      <c r="F629" s="65"/>
      <c r="L629" s="65"/>
      <c r="R629" s="65"/>
    </row>
    <row r="630" spans="6:18" s="2" customFormat="1" x14ac:dyDescent="0.3">
      <c r="F630" s="65"/>
      <c r="L630" s="65"/>
      <c r="R630" s="65"/>
    </row>
    <row r="631" spans="6:18" s="2" customFormat="1" x14ac:dyDescent="0.3">
      <c r="F631" s="65"/>
      <c r="L631" s="65"/>
      <c r="R631" s="65"/>
    </row>
    <row r="632" spans="6:18" s="2" customFormat="1" x14ac:dyDescent="0.3">
      <c r="F632" s="65"/>
      <c r="L632" s="65"/>
      <c r="R632" s="65"/>
    </row>
    <row r="633" spans="6:18" s="2" customFormat="1" x14ac:dyDescent="0.3">
      <c r="F633" s="65"/>
      <c r="L633" s="65"/>
      <c r="R633" s="65"/>
    </row>
    <row r="634" spans="6:18" s="2" customFormat="1" x14ac:dyDescent="0.3">
      <c r="F634" s="65"/>
      <c r="L634" s="65"/>
      <c r="R634" s="65"/>
    </row>
    <row r="635" spans="6:18" s="2" customFormat="1" x14ac:dyDescent="0.3">
      <c r="F635" s="65"/>
      <c r="L635" s="65"/>
      <c r="R635" s="65"/>
    </row>
    <row r="636" spans="6:18" s="2" customFormat="1" x14ac:dyDescent="0.3">
      <c r="F636" s="65"/>
      <c r="L636" s="65"/>
      <c r="R636" s="65"/>
    </row>
    <row r="637" spans="6:18" s="2" customFormat="1" x14ac:dyDescent="0.3">
      <c r="F637" s="65"/>
      <c r="L637" s="65"/>
      <c r="R637" s="65"/>
    </row>
    <row r="638" spans="6:18" s="2" customFormat="1" x14ac:dyDescent="0.3">
      <c r="F638" s="65"/>
      <c r="L638" s="65"/>
      <c r="R638" s="65"/>
    </row>
    <row r="639" spans="6:18" s="2" customFormat="1" x14ac:dyDescent="0.3">
      <c r="F639" s="65"/>
      <c r="L639" s="65"/>
      <c r="R639" s="65"/>
    </row>
    <row r="640" spans="6:18" s="2" customFormat="1" x14ac:dyDescent="0.3">
      <c r="F640" s="65"/>
      <c r="L640" s="65"/>
      <c r="R640" s="65"/>
    </row>
    <row r="641" spans="6:18" s="2" customFormat="1" x14ac:dyDescent="0.3">
      <c r="F641" s="65"/>
      <c r="L641" s="65"/>
      <c r="R641" s="65"/>
    </row>
    <row r="642" spans="6:18" s="2" customFormat="1" x14ac:dyDescent="0.3">
      <c r="F642" s="65"/>
      <c r="L642" s="65"/>
      <c r="R642" s="65"/>
    </row>
    <row r="643" spans="6:18" s="2" customFormat="1" x14ac:dyDescent="0.3">
      <c r="F643" s="65"/>
      <c r="L643" s="65"/>
      <c r="R643" s="65"/>
    </row>
    <row r="644" spans="6:18" s="2" customFormat="1" x14ac:dyDescent="0.3">
      <c r="F644" s="65"/>
      <c r="L644" s="65"/>
      <c r="R644" s="65"/>
    </row>
    <row r="645" spans="6:18" s="2" customFormat="1" x14ac:dyDescent="0.3">
      <c r="F645" s="65"/>
      <c r="L645" s="65"/>
      <c r="R645" s="65"/>
    </row>
    <row r="646" spans="6:18" s="2" customFormat="1" x14ac:dyDescent="0.3">
      <c r="F646" s="65"/>
      <c r="L646" s="65"/>
      <c r="R646" s="65"/>
    </row>
    <row r="647" spans="6:18" s="2" customFormat="1" x14ac:dyDescent="0.3">
      <c r="F647" s="65"/>
      <c r="L647" s="65"/>
      <c r="R647" s="65"/>
    </row>
    <row r="648" spans="6:18" s="2" customFormat="1" x14ac:dyDescent="0.3">
      <c r="F648" s="65"/>
      <c r="L648" s="65"/>
      <c r="R648" s="65"/>
    </row>
    <row r="649" spans="6:18" s="2" customFormat="1" x14ac:dyDescent="0.3">
      <c r="F649" s="65"/>
      <c r="L649" s="65"/>
      <c r="R649" s="65"/>
    </row>
    <row r="650" spans="6:18" s="2" customFormat="1" x14ac:dyDescent="0.3">
      <c r="F650" s="65"/>
      <c r="L650" s="65"/>
      <c r="R650" s="65"/>
    </row>
    <row r="651" spans="6:18" s="2" customFormat="1" x14ac:dyDescent="0.3">
      <c r="F651" s="65"/>
      <c r="L651" s="65"/>
      <c r="R651" s="65"/>
    </row>
    <row r="652" spans="6:18" s="2" customFormat="1" x14ac:dyDescent="0.3">
      <c r="F652" s="65"/>
      <c r="L652" s="65"/>
      <c r="R652" s="65"/>
    </row>
    <row r="653" spans="6:18" s="2" customFormat="1" x14ac:dyDescent="0.3">
      <c r="F653" s="65"/>
      <c r="L653" s="65"/>
      <c r="R653" s="65"/>
    </row>
    <row r="654" spans="6:18" s="2" customFormat="1" x14ac:dyDescent="0.3">
      <c r="F654" s="65"/>
      <c r="L654" s="65"/>
      <c r="R654" s="65"/>
    </row>
    <row r="655" spans="6:18" s="2" customFormat="1" x14ac:dyDescent="0.3">
      <c r="F655" s="65"/>
      <c r="L655" s="65"/>
      <c r="R655" s="65"/>
    </row>
    <row r="656" spans="6:18" s="2" customFormat="1" x14ac:dyDescent="0.3">
      <c r="F656" s="65"/>
      <c r="L656" s="65"/>
      <c r="R656" s="65"/>
    </row>
    <row r="657" spans="6:18" s="2" customFormat="1" x14ac:dyDescent="0.3">
      <c r="F657" s="65"/>
      <c r="L657" s="65"/>
      <c r="R657" s="65"/>
    </row>
    <row r="658" spans="6:18" s="2" customFormat="1" x14ac:dyDescent="0.3">
      <c r="F658" s="65"/>
      <c r="L658" s="65"/>
      <c r="R658" s="65"/>
    </row>
    <row r="659" spans="6:18" s="2" customFormat="1" x14ac:dyDescent="0.3">
      <c r="F659" s="65"/>
      <c r="L659" s="65"/>
      <c r="R659" s="65"/>
    </row>
    <row r="660" spans="6:18" s="2" customFormat="1" x14ac:dyDescent="0.3">
      <c r="F660" s="65"/>
      <c r="L660" s="65"/>
      <c r="R660" s="65"/>
    </row>
    <row r="661" spans="6:18" s="2" customFormat="1" x14ac:dyDescent="0.3">
      <c r="F661" s="65"/>
      <c r="L661" s="65"/>
      <c r="R661" s="65"/>
    </row>
    <row r="662" spans="6:18" s="2" customFormat="1" x14ac:dyDescent="0.3">
      <c r="F662" s="65"/>
      <c r="L662" s="65"/>
      <c r="R662" s="65"/>
    </row>
    <row r="663" spans="6:18" s="2" customFormat="1" x14ac:dyDescent="0.3">
      <c r="F663" s="65"/>
      <c r="L663" s="65"/>
      <c r="R663" s="65"/>
    </row>
    <row r="664" spans="6:18" s="2" customFormat="1" x14ac:dyDescent="0.3">
      <c r="F664" s="65"/>
      <c r="L664" s="65"/>
      <c r="R664" s="65"/>
    </row>
    <row r="665" spans="6:18" s="2" customFormat="1" x14ac:dyDescent="0.3">
      <c r="F665" s="65"/>
      <c r="L665" s="65"/>
      <c r="R665" s="65"/>
    </row>
    <row r="666" spans="6:18" s="2" customFormat="1" x14ac:dyDescent="0.3">
      <c r="F666" s="65"/>
      <c r="L666" s="65"/>
      <c r="R666" s="65"/>
    </row>
    <row r="667" spans="6:18" s="2" customFormat="1" x14ac:dyDescent="0.3">
      <c r="F667" s="65"/>
      <c r="L667" s="65"/>
      <c r="R667" s="65"/>
    </row>
    <row r="668" spans="6:18" s="2" customFormat="1" x14ac:dyDescent="0.3">
      <c r="F668" s="65"/>
      <c r="L668" s="65"/>
      <c r="R668" s="65"/>
    </row>
    <row r="669" spans="6:18" s="2" customFormat="1" x14ac:dyDescent="0.3">
      <c r="F669" s="65"/>
      <c r="L669" s="65"/>
      <c r="R669" s="65"/>
    </row>
    <row r="670" spans="6:18" s="2" customFormat="1" x14ac:dyDescent="0.3">
      <c r="F670" s="65"/>
      <c r="L670" s="65"/>
      <c r="R670" s="65"/>
    </row>
    <row r="671" spans="6:18" s="2" customFormat="1" x14ac:dyDescent="0.3">
      <c r="F671" s="65"/>
      <c r="L671" s="65"/>
      <c r="R671" s="65"/>
    </row>
    <row r="672" spans="6:18" s="2" customFormat="1" x14ac:dyDescent="0.3">
      <c r="F672" s="65"/>
      <c r="L672" s="65"/>
      <c r="R672" s="65"/>
    </row>
    <row r="673" spans="6:18" s="2" customFormat="1" x14ac:dyDescent="0.3">
      <c r="F673" s="65"/>
      <c r="L673" s="65"/>
      <c r="R673" s="65"/>
    </row>
    <row r="674" spans="6:18" s="2" customFormat="1" x14ac:dyDescent="0.3">
      <c r="F674" s="65"/>
      <c r="L674" s="65"/>
      <c r="R674" s="65"/>
    </row>
    <row r="675" spans="6:18" s="2" customFormat="1" x14ac:dyDescent="0.3">
      <c r="F675" s="65"/>
      <c r="L675" s="65"/>
      <c r="R675" s="65"/>
    </row>
    <row r="676" spans="6:18" s="2" customFormat="1" x14ac:dyDescent="0.3">
      <c r="F676" s="65"/>
      <c r="L676" s="65"/>
      <c r="R676" s="65"/>
    </row>
    <row r="677" spans="6:18" s="2" customFormat="1" x14ac:dyDescent="0.3">
      <c r="F677" s="65"/>
      <c r="L677" s="65"/>
      <c r="R677" s="65"/>
    </row>
    <row r="678" spans="6:18" s="2" customFormat="1" x14ac:dyDescent="0.3">
      <c r="F678" s="65"/>
      <c r="L678" s="65"/>
      <c r="R678" s="65"/>
    </row>
    <row r="679" spans="6:18" s="2" customFormat="1" x14ac:dyDescent="0.3">
      <c r="F679" s="65"/>
      <c r="L679" s="65"/>
      <c r="R679" s="65"/>
    </row>
    <row r="680" spans="6:18" s="2" customFormat="1" x14ac:dyDescent="0.3">
      <c r="F680" s="65"/>
      <c r="L680" s="65"/>
      <c r="R680" s="65"/>
    </row>
    <row r="681" spans="6:18" s="2" customFormat="1" x14ac:dyDescent="0.3">
      <c r="F681" s="65"/>
      <c r="L681" s="65"/>
      <c r="R681" s="65"/>
    </row>
    <row r="682" spans="6:18" s="2" customFormat="1" x14ac:dyDescent="0.3">
      <c r="F682" s="65"/>
      <c r="L682" s="65"/>
      <c r="R682" s="65"/>
    </row>
    <row r="683" spans="6:18" s="2" customFormat="1" x14ac:dyDescent="0.3">
      <c r="F683" s="65"/>
      <c r="L683" s="65"/>
      <c r="R683" s="65"/>
    </row>
    <row r="684" spans="6:18" s="2" customFormat="1" x14ac:dyDescent="0.3">
      <c r="F684" s="65"/>
      <c r="L684" s="65"/>
      <c r="R684" s="65"/>
    </row>
    <row r="685" spans="6:18" s="2" customFormat="1" x14ac:dyDescent="0.3">
      <c r="F685" s="65"/>
      <c r="L685" s="65"/>
      <c r="R685" s="65"/>
    </row>
    <row r="686" spans="6:18" s="2" customFormat="1" x14ac:dyDescent="0.3">
      <c r="F686" s="65"/>
      <c r="L686" s="65"/>
      <c r="R686" s="65"/>
    </row>
    <row r="687" spans="6:18" s="2" customFormat="1" x14ac:dyDescent="0.3">
      <c r="F687" s="65"/>
      <c r="L687" s="65"/>
      <c r="R687" s="65"/>
    </row>
    <row r="688" spans="6:18" s="2" customFormat="1" x14ac:dyDescent="0.3">
      <c r="F688" s="65"/>
      <c r="L688" s="65"/>
      <c r="R688" s="65"/>
    </row>
    <row r="689" spans="6:18" s="2" customFormat="1" x14ac:dyDescent="0.3">
      <c r="F689" s="65"/>
      <c r="L689" s="65"/>
      <c r="R689" s="65"/>
    </row>
    <row r="690" spans="6:18" s="2" customFormat="1" x14ac:dyDescent="0.3">
      <c r="F690" s="65"/>
      <c r="L690" s="65"/>
      <c r="R690" s="65"/>
    </row>
    <row r="691" spans="6:18" s="2" customFormat="1" x14ac:dyDescent="0.3">
      <c r="F691" s="65"/>
      <c r="L691" s="65"/>
      <c r="R691" s="65"/>
    </row>
    <row r="692" spans="6:18" s="2" customFormat="1" x14ac:dyDescent="0.3">
      <c r="F692" s="65"/>
      <c r="L692" s="65"/>
      <c r="R692" s="65"/>
    </row>
    <row r="693" spans="6:18" s="2" customFormat="1" x14ac:dyDescent="0.3">
      <c r="F693" s="65"/>
      <c r="L693" s="65"/>
      <c r="R693" s="65"/>
    </row>
    <row r="694" spans="6:18" s="2" customFormat="1" x14ac:dyDescent="0.3">
      <c r="F694" s="65"/>
      <c r="L694" s="65"/>
      <c r="R694" s="65"/>
    </row>
    <row r="695" spans="6:18" s="2" customFormat="1" x14ac:dyDescent="0.3">
      <c r="F695" s="65"/>
      <c r="L695" s="65"/>
      <c r="R695" s="65"/>
    </row>
    <row r="696" spans="6:18" s="2" customFormat="1" x14ac:dyDescent="0.3">
      <c r="F696" s="65"/>
      <c r="L696" s="65"/>
      <c r="R696" s="65"/>
    </row>
    <row r="697" spans="6:18" s="2" customFormat="1" x14ac:dyDescent="0.3">
      <c r="F697" s="65"/>
      <c r="L697" s="65"/>
      <c r="R697" s="65"/>
    </row>
    <row r="698" spans="6:18" s="2" customFormat="1" x14ac:dyDescent="0.3">
      <c r="F698" s="65"/>
      <c r="L698" s="65"/>
      <c r="R698" s="65"/>
    </row>
    <row r="699" spans="6:18" s="2" customFormat="1" x14ac:dyDescent="0.3">
      <c r="F699" s="65"/>
      <c r="L699" s="65"/>
      <c r="R699" s="65"/>
    </row>
    <row r="700" spans="6:18" s="2" customFormat="1" x14ac:dyDescent="0.3">
      <c r="F700" s="65"/>
      <c r="L700" s="65"/>
      <c r="R700" s="65"/>
    </row>
    <row r="701" spans="6:18" s="2" customFormat="1" x14ac:dyDescent="0.3">
      <c r="F701" s="65"/>
      <c r="L701" s="65"/>
      <c r="R701" s="65"/>
    </row>
    <row r="702" spans="6:18" s="2" customFormat="1" x14ac:dyDescent="0.3">
      <c r="F702" s="65"/>
      <c r="L702" s="65"/>
      <c r="R702" s="65"/>
    </row>
    <row r="703" spans="6:18" s="2" customFormat="1" x14ac:dyDescent="0.3">
      <c r="F703" s="65"/>
      <c r="L703" s="65"/>
      <c r="R703" s="65"/>
    </row>
    <row r="704" spans="6:18" s="2" customFormat="1" x14ac:dyDescent="0.3">
      <c r="F704" s="65"/>
      <c r="L704" s="65"/>
      <c r="R704" s="65"/>
    </row>
    <row r="705" spans="6:18" s="2" customFormat="1" x14ac:dyDescent="0.3">
      <c r="F705" s="65"/>
      <c r="L705" s="65"/>
      <c r="R705" s="65"/>
    </row>
    <row r="706" spans="6:18" s="2" customFormat="1" x14ac:dyDescent="0.3">
      <c r="F706" s="65"/>
      <c r="L706" s="65"/>
      <c r="R706" s="65"/>
    </row>
    <row r="707" spans="6:18" s="2" customFormat="1" x14ac:dyDescent="0.3">
      <c r="F707" s="65"/>
      <c r="L707" s="65"/>
      <c r="R707" s="65"/>
    </row>
    <row r="708" spans="6:18" s="2" customFormat="1" x14ac:dyDescent="0.3">
      <c r="F708" s="65"/>
      <c r="L708" s="65"/>
      <c r="R708" s="65"/>
    </row>
    <row r="709" spans="6:18" s="2" customFormat="1" x14ac:dyDescent="0.3">
      <c r="F709" s="65"/>
      <c r="L709" s="65"/>
      <c r="R709" s="65"/>
    </row>
    <row r="710" spans="6:18" s="2" customFormat="1" x14ac:dyDescent="0.3">
      <c r="F710" s="65"/>
      <c r="L710" s="65"/>
      <c r="R710" s="65"/>
    </row>
    <row r="711" spans="6:18" s="2" customFormat="1" x14ac:dyDescent="0.3">
      <c r="F711" s="65"/>
      <c r="L711" s="65"/>
      <c r="R711" s="65"/>
    </row>
    <row r="712" spans="6:18" s="2" customFormat="1" x14ac:dyDescent="0.3">
      <c r="F712" s="65"/>
      <c r="L712" s="65"/>
      <c r="R712" s="65"/>
    </row>
    <row r="713" spans="6:18" s="2" customFormat="1" x14ac:dyDescent="0.3">
      <c r="F713" s="65"/>
      <c r="L713" s="65"/>
      <c r="R713" s="65"/>
    </row>
    <row r="714" spans="6:18" s="2" customFormat="1" x14ac:dyDescent="0.3">
      <c r="F714" s="65"/>
      <c r="L714" s="65"/>
      <c r="R714" s="65"/>
    </row>
    <row r="715" spans="6:18" s="2" customFormat="1" x14ac:dyDescent="0.3">
      <c r="F715" s="65"/>
      <c r="L715" s="65"/>
      <c r="R715" s="65"/>
    </row>
    <row r="716" spans="6:18" s="2" customFormat="1" x14ac:dyDescent="0.3">
      <c r="F716" s="65"/>
      <c r="L716" s="65"/>
      <c r="R716" s="65"/>
    </row>
    <row r="717" spans="6:18" s="2" customFormat="1" x14ac:dyDescent="0.3">
      <c r="F717" s="65"/>
      <c r="L717" s="65"/>
      <c r="R717" s="65"/>
    </row>
    <row r="718" spans="6:18" s="2" customFormat="1" x14ac:dyDescent="0.3">
      <c r="F718" s="65"/>
      <c r="L718" s="65"/>
      <c r="R718" s="65"/>
    </row>
    <row r="719" spans="6:18" s="2" customFormat="1" x14ac:dyDescent="0.3">
      <c r="F719" s="65"/>
      <c r="L719" s="65"/>
      <c r="R719" s="65"/>
    </row>
    <row r="720" spans="6:18" s="2" customFormat="1" x14ac:dyDescent="0.3">
      <c r="F720" s="65"/>
      <c r="L720" s="65"/>
      <c r="R720" s="65"/>
    </row>
    <row r="721" spans="6:18" s="2" customFormat="1" x14ac:dyDescent="0.3">
      <c r="F721" s="65"/>
      <c r="L721" s="65"/>
      <c r="R721" s="65"/>
    </row>
    <row r="722" spans="6:18" s="2" customFormat="1" x14ac:dyDescent="0.3">
      <c r="F722" s="65"/>
      <c r="L722" s="65"/>
      <c r="R722" s="65"/>
    </row>
    <row r="723" spans="6:18" s="2" customFormat="1" x14ac:dyDescent="0.3">
      <c r="F723" s="65"/>
      <c r="L723" s="65"/>
      <c r="R723" s="65"/>
    </row>
    <row r="724" spans="6:18" s="2" customFormat="1" x14ac:dyDescent="0.3">
      <c r="F724" s="65"/>
      <c r="L724" s="65"/>
      <c r="R724" s="65"/>
    </row>
    <row r="725" spans="6:18" s="2" customFormat="1" x14ac:dyDescent="0.3">
      <c r="F725" s="65"/>
      <c r="L725" s="65"/>
      <c r="R725" s="65"/>
    </row>
    <row r="726" spans="6:18" s="2" customFormat="1" x14ac:dyDescent="0.3">
      <c r="F726" s="65"/>
      <c r="L726" s="65"/>
      <c r="R726" s="65"/>
    </row>
    <row r="727" spans="6:18" s="2" customFormat="1" x14ac:dyDescent="0.3">
      <c r="F727" s="65"/>
      <c r="L727" s="65"/>
      <c r="R727" s="65"/>
    </row>
    <row r="728" spans="6:18" s="2" customFormat="1" x14ac:dyDescent="0.3">
      <c r="F728" s="65"/>
      <c r="L728" s="65"/>
      <c r="R728" s="65"/>
    </row>
    <row r="729" spans="6:18" s="2" customFormat="1" x14ac:dyDescent="0.3">
      <c r="F729" s="65"/>
      <c r="L729" s="65"/>
      <c r="R729" s="65"/>
    </row>
    <row r="730" spans="6:18" s="2" customFormat="1" x14ac:dyDescent="0.3">
      <c r="F730" s="65"/>
      <c r="L730" s="65"/>
      <c r="R730" s="65"/>
    </row>
    <row r="731" spans="6:18" s="2" customFormat="1" x14ac:dyDescent="0.3">
      <c r="F731" s="65"/>
      <c r="L731" s="65"/>
      <c r="R731" s="65"/>
    </row>
    <row r="732" spans="6:18" s="2" customFormat="1" x14ac:dyDescent="0.3">
      <c r="F732" s="65"/>
      <c r="L732" s="65"/>
      <c r="R732" s="65"/>
    </row>
    <row r="733" spans="6:18" s="2" customFormat="1" x14ac:dyDescent="0.3">
      <c r="F733" s="65"/>
      <c r="L733" s="65"/>
      <c r="R733" s="65"/>
    </row>
    <row r="734" spans="6:18" s="2" customFormat="1" x14ac:dyDescent="0.3">
      <c r="F734" s="65"/>
      <c r="L734" s="65"/>
      <c r="R734" s="65"/>
    </row>
    <row r="735" spans="6:18" s="2" customFormat="1" x14ac:dyDescent="0.3">
      <c r="F735" s="65"/>
      <c r="L735" s="65"/>
      <c r="R735" s="65"/>
    </row>
    <row r="736" spans="6:18" s="2" customFormat="1" x14ac:dyDescent="0.3">
      <c r="F736" s="65"/>
      <c r="L736" s="65"/>
      <c r="R736" s="65"/>
    </row>
    <row r="737" spans="6:18" s="2" customFormat="1" x14ac:dyDescent="0.3">
      <c r="F737" s="65"/>
      <c r="L737" s="65"/>
      <c r="R737" s="65"/>
    </row>
    <row r="738" spans="6:18" s="2" customFormat="1" x14ac:dyDescent="0.3">
      <c r="F738" s="65"/>
      <c r="L738" s="65"/>
      <c r="R738" s="65"/>
    </row>
    <row r="739" spans="6:18" s="2" customFormat="1" x14ac:dyDescent="0.3">
      <c r="F739" s="65"/>
      <c r="L739" s="65"/>
      <c r="R739" s="65"/>
    </row>
    <row r="740" spans="6:18" s="2" customFormat="1" x14ac:dyDescent="0.3">
      <c r="F740" s="65"/>
      <c r="L740" s="65"/>
      <c r="R740" s="65"/>
    </row>
    <row r="741" spans="6:18" s="2" customFormat="1" x14ac:dyDescent="0.3">
      <c r="F741" s="65"/>
      <c r="L741" s="65"/>
      <c r="R741" s="65"/>
    </row>
    <row r="742" spans="6:18" s="2" customFormat="1" x14ac:dyDescent="0.3">
      <c r="F742" s="65"/>
      <c r="L742" s="65"/>
      <c r="R742" s="65"/>
    </row>
    <row r="743" spans="6:18" s="2" customFormat="1" x14ac:dyDescent="0.3">
      <c r="F743" s="65"/>
      <c r="L743" s="65"/>
      <c r="R743" s="65"/>
    </row>
    <row r="744" spans="6:18" s="2" customFormat="1" x14ac:dyDescent="0.3">
      <c r="F744" s="65"/>
      <c r="L744" s="65"/>
      <c r="R744" s="65"/>
    </row>
    <row r="745" spans="6:18" s="2" customFormat="1" x14ac:dyDescent="0.3">
      <c r="F745" s="65"/>
      <c r="L745" s="65"/>
      <c r="R745" s="65"/>
    </row>
    <row r="746" spans="6:18" s="2" customFormat="1" x14ac:dyDescent="0.3">
      <c r="F746" s="65"/>
      <c r="L746" s="65"/>
      <c r="R746" s="65"/>
    </row>
    <row r="747" spans="6:18" s="2" customFormat="1" x14ac:dyDescent="0.3">
      <c r="F747" s="65"/>
      <c r="L747" s="65"/>
      <c r="R747" s="65"/>
    </row>
    <row r="748" spans="6:18" s="2" customFormat="1" x14ac:dyDescent="0.3">
      <c r="F748" s="65"/>
      <c r="L748" s="65"/>
      <c r="R748" s="65"/>
    </row>
    <row r="749" spans="6:18" s="2" customFormat="1" x14ac:dyDescent="0.3">
      <c r="F749" s="65"/>
      <c r="L749" s="65"/>
      <c r="R749" s="65"/>
    </row>
    <row r="750" spans="6:18" s="2" customFormat="1" x14ac:dyDescent="0.3">
      <c r="F750" s="65"/>
      <c r="L750" s="65"/>
      <c r="R750" s="65"/>
    </row>
    <row r="751" spans="6:18" s="2" customFormat="1" x14ac:dyDescent="0.3">
      <c r="F751" s="65"/>
      <c r="L751" s="65"/>
      <c r="R751" s="65"/>
    </row>
    <row r="752" spans="6:18" s="2" customFormat="1" x14ac:dyDescent="0.3">
      <c r="F752" s="65"/>
      <c r="L752" s="65"/>
      <c r="R752" s="65"/>
    </row>
    <row r="753" spans="6:18" s="2" customFormat="1" x14ac:dyDescent="0.3">
      <c r="F753" s="65"/>
      <c r="L753" s="65"/>
      <c r="R753" s="65"/>
    </row>
    <row r="754" spans="6:18" s="2" customFormat="1" x14ac:dyDescent="0.3">
      <c r="F754" s="65"/>
      <c r="L754" s="65"/>
      <c r="R754" s="65"/>
    </row>
    <row r="755" spans="6:18" s="2" customFormat="1" x14ac:dyDescent="0.3">
      <c r="F755" s="65"/>
      <c r="L755" s="65"/>
      <c r="R755" s="65"/>
    </row>
    <row r="756" spans="6:18" s="2" customFormat="1" x14ac:dyDescent="0.3">
      <c r="F756" s="65"/>
      <c r="L756" s="65"/>
      <c r="R756" s="65"/>
    </row>
    <row r="757" spans="6:18" s="2" customFormat="1" x14ac:dyDescent="0.3">
      <c r="F757" s="65"/>
      <c r="L757" s="65"/>
      <c r="R757" s="65"/>
    </row>
    <row r="758" spans="6:18" s="2" customFormat="1" x14ac:dyDescent="0.3">
      <c r="F758" s="65"/>
      <c r="L758" s="65"/>
      <c r="R758" s="65"/>
    </row>
    <row r="759" spans="6:18" s="2" customFormat="1" x14ac:dyDescent="0.3">
      <c r="F759" s="65"/>
      <c r="L759" s="65"/>
      <c r="R759" s="65"/>
    </row>
    <row r="760" spans="6:18" s="2" customFormat="1" x14ac:dyDescent="0.3">
      <c r="F760" s="65"/>
      <c r="L760" s="65"/>
      <c r="R760" s="65"/>
    </row>
    <row r="761" spans="6:18" s="2" customFormat="1" x14ac:dyDescent="0.3">
      <c r="F761" s="65"/>
      <c r="L761" s="65"/>
      <c r="R761" s="65"/>
    </row>
    <row r="762" spans="6:18" s="2" customFormat="1" x14ac:dyDescent="0.3">
      <c r="F762" s="65"/>
      <c r="L762" s="65"/>
      <c r="R762" s="65"/>
    </row>
    <row r="763" spans="6:18" s="2" customFormat="1" x14ac:dyDescent="0.3">
      <c r="F763" s="65"/>
      <c r="L763" s="65"/>
      <c r="R763" s="65"/>
    </row>
    <row r="764" spans="6:18" s="2" customFormat="1" x14ac:dyDescent="0.3">
      <c r="F764" s="65"/>
      <c r="L764" s="65"/>
      <c r="R764" s="65"/>
    </row>
    <row r="765" spans="6:18" s="2" customFormat="1" x14ac:dyDescent="0.3">
      <c r="F765" s="65"/>
      <c r="L765" s="65"/>
      <c r="R765" s="65"/>
    </row>
    <row r="766" spans="6:18" s="2" customFormat="1" x14ac:dyDescent="0.3">
      <c r="F766" s="65"/>
      <c r="L766" s="65"/>
      <c r="R766" s="65"/>
    </row>
    <row r="767" spans="6:18" s="2" customFormat="1" x14ac:dyDescent="0.3">
      <c r="F767" s="65"/>
      <c r="L767" s="65"/>
      <c r="R767" s="65"/>
    </row>
    <row r="768" spans="6:18" s="2" customFormat="1" x14ac:dyDescent="0.3">
      <c r="F768" s="65"/>
      <c r="L768" s="65"/>
      <c r="R768" s="65"/>
    </row>
    <row r="769" spans="6:18" s="2" customFormat="1" x14ac:dyDescent="0.3">
      <c r="F769" s="65"/>
      <c r="L769" s="65"/>
      <c r="R769" s="65"/>
    </row>
    <row r="770" spans="6:18" s="2" customFormat="1" x14ac:dyDescent="0.3">
      <c r="F770" s="65"/>
      <c r="L770" s="65"/>
      <c r="R770" s="65"/>
    </row>
    <row r="771" spans="6:18" s="2" customFormat="1" x14ac:dyDescent="0.3">
      <c r="F771" s="65"/>
      <c r="L771" s="65"/>
      <c r="R771" s="65"/>
    </row>
    <row r="772" spans="6:18" s="2" customFormat="1" x14ac:dyDescent="0.3">
      <c r="F772" s="65"/>
      <c r="L772" s="65"/>
      <c r="R772" s="65"/>
    </row>
    <row r="773" spans="6:18" s="2" customFormat="1" x14ac:dyDescent="0.3">
      <c r="F773" s="65"/>
      <c r="L773" s="65"/>
      <c r="R773" s="65"/>
    </row>
    <row r="774" spans="6:18" s="2" customFormat="1" x14ac:dyDescent="0.3">
      <c r="F774" s="65"/>
      <c r="L774" s="65"/>
      <c r="R774" s="65"/>
    </row>
    <row r="775" spans="6:18" s="2" customFormat="1" x14ac:dyDescent="0.3">
      <c r="F775" s="65"/>
      <c r="L775" s="65"/>
      <c r="R775" s="65"/>
    </row>
    <row r="776" spans="6:18" s="2" customFormat="1" x14ac:dyDescent="0.3">
      <c r="F776" s="65"/>
      <c r="L776" s="65"/>
      <c r="R776" s="65"/>
    </row>
    <row r="777" spans="6:18" s="2" customFormat="1" x14ac:dyDescent="0.3">
      <c r="F777" s="65"/>
      <c r="L777" s="65"/>
      <c r="R777" s="65"/>
    </row>
    <row r="778" spans="6:18" s="2" customFormat="1" x14ac:dyDescent="0.3">
      <c r="F778" s="65"/>
      <c r="L778" s="65"/>
      <c r="R778" s="65"/>
    </row>
    <row r="779" spans="6:18" s="2" customFormat="1" x14ac:dyDescent="0.3">
      <c r="F779" s="65"/>
      <c r="L779" s="65"/>
      <c r="R779" s="65"/>
    </row>
    <row r="780" spans="6:18" s="2" customFormat="1" x14ac:dyDescent="0.3">
      <c r="F780" s="65"/>
      <c r="L780" s="65"/>
      <c r="R780" s="65"/>
    </row>
    <row r="781" spans="6:18" s="2" customFormat="1" x14ac:dyDescent="0.3">
      <c r="F781" s="65"/>
      <c r="L781" s="65"/>
      <c r="R781" s="65"/>
    </row>
    <row r="782" spans="6:18" s="2" customFormat="1" x14ac:dyDescent="0.3">
      <c r="F782" s="65"/>
      <c r="L782" s="65"/>
      <c r="R782" s="65"/>
    </row>
    <row r="783" spans="6:18" s="2" customFormat="1" x14ac:dyDescent="0.3">
      <c r="F783" s="65"/>
      <c r="L783" s="65"/>
      <c r="R783" s="65"/>
    </row>
    <row r="784" spans="6:18" s="2" customFormat="1" x14ac:dyDescent="0.3">
      <c r="F784" s="65"/>
      <c r="L784" s="65"/>
      <c r="R784" s="65"/>
    </row>
    <row r="785" spans="6:18" s="2" customFormat="1" x14ac:dyDescent="0.3">
      <c r="F785" s="65"/>
      <c r="L785" s="65"/>
      <c r="R785" s="65"/>
    </row>
    <row r="786" spans="6:18" s="2" customFormat="1" x14ac:dyDescent="0.3">
      <c r="F786" s="65"/>
      <c r="L786" s="65"/>
      <c r="R786" s="65"/>
    </row>
    <row r="787" spans="6:18" s="2" customFormat="1" x14ac:dyDescent="0.3">
      <c r="F787" s="65"/>
      <c r="L787" s="65"/>
      <c r="R787" s="65"/>
    </row>
    <row r="788" spans="6:18" s="2" customFormat="1" x14ac:dyDescent="0.3">
      <c r="F788" s="65"/>
      <c r="L788" s="65"/>
      <c r="R788" s="65"/>
    </row>
    <row r="789" spans="6:18" s="2" customFormat="1" x14ac:dyDescent="0.3">
      <c r="F789" s="65"/>
      <c r="L789" s="65"/>
      <c r="R789" s="65"/>
    </row>
    <row r="790" spans="6:18" s="2" customFormat="1" x14ac:dyDescent="0.3">
      <c r="F790" s="65"/>
      <c r="L790" s="65"/>
      <c r="R790" s="65"/>
    </row>
    <row r="791" spans="6:18" s="2" customFormat="1" x14ac:dyDescent="0.3">
      <c r="F791" s="65"/>
      <c r="L791" s="65"/>
      <c r="R791" s="65"/>
    </row>
    <row r="792" spans="6:18" s="2" customFormat="1" x14ac:dyDescent="0.3">
      <c r="F792" s="65"/>
      <c r="L792" s="65"/>
      <c r="R792" s="65"/>
    </row>
    <row r="793" spans="6:18" s="2" customFormat="1" x14ac:dyDescent="0.3">
      <c r="F793" s="65"/>
      <c r="L793" s="65"/>
      <c r="R793" s="65"/>
    </row>
    <row r="794" spans="6:18" s="2" customFormat="1" x14ac:dyDescent="0.3">
      <c r="F794" s="65"/>
      <c r="L794" s="65"/>
      <c r="R794" s="65"/>
    </row>
    <row r="795" spans="6:18" s="2" customFormat="1" x14ac:dyDescent="0.3">
      <c r="F795" s="65"/>
      <c r="L795" s="65"/>
      <c r="R795" s="65"/>
    </row>
    <row r="796" spans="6:18" s="2" customFormat="1" x14ac:dyDescent="0.3">
      <c r="F796" s="65"/>
      <c r="L796" s="65"/>
      <c r="R796" s="65"/>
    </row>
    <row r="797" spans="6:18" s="2" customFormat="1" x14ac:dyDescent="0.3">
      <c r="F797" s="65"/>
      <c r="L797" s="65"/>
      <c r="R797" s="65"/>
    </row>
    <row r="798" spans="6:18" s="2" customFormat="1" x14ac:dyDescent="0.3">
      <c r="F798" s="65"/>
      <c r="L798" s="65"/>
      <c r="R798" s="65"/>
    </row>
    <row r="799" spans="6:18" s="2" customFormat="1" x14ac:dyDescent="0.3">
      <c r="F799" s="65"/>
      <c r="L799" s="65"/>
      <c r="R799" s="65"/>
    </row>
    <row r="800" spans="6:18" s="2" customFormat="1" x14ac:dyDescent="0.3">
      <c r="F800" s="65"/>
      <c r="L800" s="65"/>
      <c r="R800" s="65"/>
    </row>
    <row r="801" spans="6:18" s="2" customFormat="1" x14ac:dyDescent="0.3">
      <c r="F801" s="65"/>
      <c r="L801" s="65"/>
      <c r="R801" s="65"/>
    </row>
    <row r="802" spans="6:18" s="2" customFormat="1" x14ac:dyDescent="0.3">
      <c r="F802" s="65"/>
      <c r="L802" s="65"/>
      <c r="R802" s="65"/>
    </row>
    <row r="803" spans="6:18" s="2" customFormat="1" x14ac:dyDescent="0.3">
      <c r="F803" s="65"/>
      <c r="L803" s="65"/>
      <c r="R803" s="65"/>
    </row>
    <row r="804" spans="6:18" s="2" customFormat="1" x14ac:dyDescent="0.3">
      <c r="F804" s="65"/>
      <c r="L804" s="65"/>
      <c r="R804" s="65"/>
    </row>
    <row r="805" spans="6:18" s="2" customFormat="1" x14ac:dyDescent="0.3">
      <c r="F805" s="65"/>
      <c r="L805" s="65"/>
      <c r="R805" s="65"/>
    </row>
    <row r="806" spans="6:18" s="2" customFormat="1" x14ac:dyDescent="0.3">
      <c r="F806" s="65"/>
      <c r="L806" s="65"/>
      <c r="R806" s="65"/>
    </row>
    <row r="807" spans="6:18" s="2" customFormat="1" x14ac:dyDescent="0.3">
      <c r="F807" s="65"/>
      <c r="L807" s="65"/>
      <c r="R807" s="65"/>
    </row>
    <row r="808" spans="6:18" s="2" customFormat="1" x14ac:dyDescent="0.3">
      <c r="F808" s="65"/>
      <c r="L808" s="65"/>
      <c r="R808" s="65"/>
    </row>
    <row r="809" spans="6:18" s="2" customFormat="1" x14ac:dyDescent="0.3">
      <c r="F809" s="65"/>
      <c r="L809" s="65"/>
      <c r="R809" s="65"/>
    </row>
    <row r="810" spans="6:18" s="2" customFormat="1" x14ac:dyDescent="0.3">
      <c r="F810" s="65"/>
      <c r="L810" s="65"/>
      <c r="R810" s="65"/>
    </row>
    <row r="811" spans="6:18" s="2" customFormat="1" x14ac:dyDescent="0.3">
      <c r="F811" s="65"/>
      <c r="L811" s="65"/>
      <c r="R811" s="65"/>
    </row>
    <row r="812" spans="6:18" s="2" customFormat="1" x14ac:dyDescent="0.3">
      <c r="F812" s="65"/>
      <c r="L812" s="65"/>
      <c r="R812" s="65"/>
    </row>
    <row r="813" spans="6:18" s="2" customFormat="1" x14ac:dyDescent="0.3">
      <c r="F813" s="65"/>
      <c r="L813" s="65"/>
      <c r="R813" s="65"/>
    </row>
    <row r="814" spans="6:18" s="2" customFormat="1" x14ac:dyDescent="0.3">
      <c r="F814" s="65"/>
      <c r="L814" s="65"/>
      <c r="R814" s="65"/>
    </row>
    <row r="815" spans="6:18" s="2" customFormat="1" x14ac:dyDescent="0.3">
      <c r="F815" s="65"/>
      <c r="L815" s="65"/>
      <c r="R815" s="65"/>
    </row>
    <row r="816" spans="6:18" s="2" customFormat="1" x14ac:dyDescent="0.3">
      <c r="F816" s="65"/>
      <c r="L816" s="65"/>
      <c r="R816" s="65"/>
    </row>
    <row r="817" spans="6:18" s="2" customFormat="1" x14ac:dyDescent="0.3">
      <c r="F817" s="65"/>
      <c r="L817" s="65"/>
      <c r="R817" s="65"/>
    </row>
    <row r="818" spans="6:18" s="2" customFormat="1" x14ac:dyDescent="0.3">
      <c r="F818" s="65"/>
      <c r="L818" s="65"/>
      <c r="R818" s="65"/>
    </row>
    <row r="819" spans="6:18" s="2" customFormat="1" x14ac:dyDescent="0.3">
      <c r="F819" s="65"/>
      <c r="L819" s="65"/>
      <c r="R819" s="65"/>
    </row>
    <row r="820" spans="6:18" s="2" customFormat="1" x14ac:dyDescent="0.3">
      <c r="F820" s="65"/>
      <c r="L820" s="65"/>
      <c r="R820" s="65"/>
    </row>
    <row r="821" spans="6:18" s="2" customFormat="1" x14ac:dyDescent="0.3">
      <c r="F821" s="65"/>
      <c r="L821" s="65"/>
      <c r="R821" s="65"/>
    </row>
    <row r="822" spans="6:18" s="2" customFormat="1" x14ac:dyDescent="0.3">
      <c r="F822" s="65"/>
      <c r="L822" s="65"/>
      <c r="R822" s="65"/>
    </row>
    <row r="823" spans="6:18" s="2" customFormat="1" x14ac:dyDescent="0.3">
      <c r="F823" s="65"/>
      <c r="L823" s="65"/>
      <c r="R823" s="65"/>
    </row>
    <row r="824" spans="6:18" s="2" customFormat="1" x14ac:dyDescent="0.3">
      <c r="F824" s="65"/>
      <c r="L824" s="65"/>
      <c r="R824" s="65"/>
    </row>
    <row r="825" spans="6:18" s="2" customFormat="1" x14ac:dyDescent="0.3">
      <c r="F825" s="65"/>
      <c r="L825" s="65"/>
      <c r="R825" s="65"/>
    </row>
    <row r="826" spans="6:18" s="2" customFormat="1" x14ac:dyDescent="0.3">
      <c r="F826" s="65"/>
      <c r="L826" s="65"/>
      <c r="R826" s="65"/>
    </row>
    <row r="827" spans="6:18" s="2" customFormat="1" x14ac:dyDescent="0.3">
      <c r="F827" s="65"/>
      <c r="L827" s="65"/>
      <c r="R827" s="65"/>
    </row>
    <row r="828" spans="6:18" s="2" customFormat="1" x14ac:dyDescent="0.3">
      <c r="F828" s="65"/>
      <c r="L828" s="65"/>
      <c r="R828" s="65"/>
    </row>
    <row r="829" spans="6:18" s="2" customFormat="1" x14ac:dyDescent="0.3">
      <c r="F829" s="65"/>
      <c r="L829" s="65"/>
      <c r="R829" s="65"/>
    </row>
    <row r="830" spans="6:18" s="2" customFormat="1" x14ac:dyDescent="0.3">
      <c r="F830" s="65"/>
      <c r="L830" s="65"/>
      <c r="R830" s="65"/>
    </row>
    <row r="831" spans="6:18" s="2" customFormat="1" x14ac:dyDescent="0.3">
      <c r="F831" s="65"/>
      <c r="L831" s="65"/>
      <c r="R831" s="65"/>
    </row>
    <row r="832" spans="6:18" s="2" customFormat="1" x14ac:dyDescent="0.3">
      <c r="F832" s="65"/>
      <c r="L832" s="65"/>
      <c r="R832" s="65"/>
    </row>
    <row r="833" spans="6:18" s="2" customFormat="1" x14ac:dyDescent="0.3">
      <c r="F833" s="65"/>
      <c r="L833" s="65"/>
      <c r="R833" s="65"/>
    </row>
    <row r="834" spans="6:18" s="2" customFormat="1" x14ac:dyDescent="0.3">
      <c r="F834" s="65"/>
      <c r="L834" s="65"/>
      <c r="R834" s="65"/>
    </row>
    <row r="835" spans="6:18" s="2" customFormat="1" x14ac:dyDescent="0.3">
      <c r="F835" s="65"/>
      <c r="L835" s="65"/>
      <c r="R835" s="65"/>
    </row>
    <row r="836" spans="6:18" s="2" customFormat="1" x14ac:dyDescent="0.3">
      <c r="F836" s="65"/>
      <c r="L836" s="65"/>
      <c r="R836" s="65"/>
    </row>
    <row r="837" spans="6:18" s="2" customFormat="1" x14ac:dyDescent="0.3">
      <c r="F837" s="65"/>
      <c r="L837" s="65"/>
      <c r="R837" s="65"/>
    </row>
    <row r="838" spans="6:18" s="2" customFormat="1" x14ac:dyDescent="0.3">
      <c r="F838" s="65"/>
      <c r="L838" s="65"/>
      <c r="R838" s="65"/>
    </row>
    <row r="839" spans="6:18" s="2" customFormat="1" x14ac:dyDescent="0.3">
      <c r="F839" s="65"/>
      <c r="L839" s="65"/>
      <c r="R839" s="65"/>
    </row>
    <row r="840" spans="6:18" s="2" customFormat="1" x14ac:dyDescent="0.3">
      <c r="F840" s="65"/>
      <c r="L840" s="65"/>
      <c r="R840" s="65"/>
    </row>
    <row r="841" spans="6:18" s="2" customFormat="1" x14ac:dyDescent="0.3">
      <c r="F841" s="65"/>
      <c r="L841" s="65"/>
      <c r="R841" s="65"/>
    </row>
    <row r="842" spans="6:18" s="2" customFormat="1" x14ac:dyDescent="0.3">
      <c r="F842" s="65"/>
      <c r="L842" s="65"/>
      <c r="R842" s="65"/>
    </row>
    <row r="843" spans="6:18" s="2" customFormat="1" x14ac:dyDescent="0.3">
      <c r="F843" s="65"/>
      <c r="L843" s="65"/>
      <c r="R843" s="65"/>
    </row>
    <row r="844" spans="6:18" s="2" customFormat="1" x14ac:dyDescent="0.3">
      <c r="F844" s="65"/>
      <c r="L844" s="65"/>
      <c r="R844" s="65"/>
    </row>
    <row r="845" spans="6:18" s="2" customFormat="1" x14ac:dyDescent="0.3">
      <c r="F845" s="65"/>
      <c r="L845" s="65"/>
      <c r="R845" s="65"/>
    </row>
    <row r="846" spans="6:18" s="2" customFormat="1" x14ac:dyDescent="0.3">
      <c r="F846" s="65"/>
      <c r="L846" s="65"/>
      <c r="R846" s="65"/>
    </row>
    <row r="847" spans="6:18" s="2" customFormat="1" x14ac:dyDescent="0.3">
      <c r="F847" s="65"/>
      <c r="L847" s="65"/>
      <c r="R847" s="65"/>
    </row>
    <row r="848" spans="6:18" s="2" customFormat="1" x14ac:dyDescent="0.3">
      <c r="F848" s="65"/>
      <c r="L848" s="65"/>
      <c r="R848" s="65"/>
    </row>
    <row r="849" spans="6:18" s="2" customFormat="1" x14ac:dyDescent="0.3">
      <c r="F849" s="65"/>
      <c r="L849" s="65"/>
      <c r="R849" s="65"/>
    </row>
    <row r="850" spans="6:18" s="2" customFormat="1" x14ac:dyDescent="0.3">
      <c r="F850" s="65"/>
      <c r="L850" s="65"/>
      <c r="R850" s="65"/>
    </row>
    <row r="851" spans="6:18" s="2" customFormat="1" x14ac:dyDescent="0.3">
      <c r="F851" s="65"/>
      <c r="L851" s="65"/>
      <c r="R851" s="65"/>
    </row>
    <row r="852" spans="6:18" s="2" customFormat="1" x14ac:dyDescent="0.3">
      <c r="F852" s="65"/>
      <c r="L852" s="65"/>
      <c r="R852" s="65"/>
    </row>
    <row r="853" spans="6:18" s="2" customFormat="1" x14ac:dyDescent="0.3">
      <c r="F853" s="65"/>
      <c r="L853" s="65"/>
      <c r="R853" s="65"/>
    </row>
    <row r="854" spans="6:18" s="2" customFormat="1" x14ac:dyDescent="0.3">
      <c r="F854" s="65"/>
      <c r="L854" s="65"/>
      <c r="R854" s="65"/>
    </row>
    <row r="855" spans="6:18" s="2" customFormat="1" x14ac:dyDescent="0.3">
      <c r="F855" s="65"/>
      <c r="L855" s="65"/>
      <c r="R855" s="65"/>
    </row>
    <row r="856" spans="6:18" s="2" customFormat="1" x14ac:dyDescent="0.3">
      <c r="F856" s="65"/>
      <c r="L856" s="65"/>
      <c r="R856" s="65"/>
    </row>
    <row r="857" spans="6:18" s="2" customFormat="1" x14ac:dyDescent="0.3">
      <c r="F857" s="65"/>
      <c r="L857" s="65"/>
      <c r="R857" s="65"/>
    </row>
    <row r="858" spans="6:18" s="2" customFormat="1" x14ac:dyDescent="0.3">
      <c r="F858" s="65"/>
      <c r="L858" s="65"/>
      <c r="R858" s="65"/>
    </row>
    <row r="859" spans="6:18" s="2" customFormat="1" x14ac:dyDescent="0.3">
      <c r="F859" s="65"/>
      <c r="L859" s="65"/>
      <c r="R859" s="65"/>
    </row>
    <row r="860" spans="6:18" s="2" customFormat="1" x14ac:dyDescent="0.3">
      <c r="F860" s="65"/>
      <c r="L860" s="65"/>
      <c r="R860" s="65"/>
    </row>
    <row r="861" spans="6:18" s="2" customFormat="1" x14ac:dyDescent="0.3">
      <c r="F861" s="65"/>
      <c r="L861" s="65"/>
      <c r="R861" s="65"/>
    </row>
    <row r="862" spans="6:18" s="2" customFormat="1" x14ac:dyDescent="0.3">
      <c r="F862" s="65"/>
      <c r="L862" s="65"/>
      <c r="R862" s="65"/>
    </row>
    <row r="863" spans="6:18" s="2" customFormat="1" x14ac:dyDescent="0.3">
      <c r="F863" s="65"/>
      <c r="L863" s="65"/>
      <c r="R863" s="65"/>
    </row>
    <row r="864" spans="6:18" s="2" customFormat="1" x14ac:dyDescent="0.3">
      <c r="F864" s="65"/>
      <c r="L864" s="65"/>
      <c r="R864" s="65"/>
    </row>
    <row r="865" spans="6:18" s="2" customFormat="1" x14ac:dyDescent="0.3">
      <c r="F865" s="65"/>
      <c r="L865" s="65"/>
      <c r="R865" s="65"/>
    </row>
    <row r="866" spans="6:18" s="2" customFormat="1" x14ac:dyDescent="0.3">
      <c r="F866" s="65"/>
      <c r="L866" s="65"/>
      <c r="R866" s="65"/>
    </row>
    <row r="867" spans="6:18" s="2" customFormat="1" x14ac:dyDescent="0.3">
      <c r="F867" s="65"/>
      <c r="L867" s="65"/>
      <c r="R867" s="65"/>
    </row>
    <row r="868" spans="6:18" s="2" customFormat="1" x14ac:dyDescent="0.3">
      <c r="F868" s="65"/>
      <c r="L868" s="65"/>
      <c r="R868" s="65"/>
    </row>
    <row r="869" spans="6:18" s="2" customFormat="1" x14ac:dyDescent="0.3">
      <c r="F869" s="65"/>
      <c r="L869" s="65"/>
      <c r="R869" s="65"/>
    </row>
    <row r="870" spans="6:18" s="2" customFormat="1" x14ac:dyDescent="0.3">
      <c r="F870" s="65"/>
      <c r="L870" s="65"/>
      <c r="R870" s="65"/>
    </row>
    <row r="871" spans="6:18" s="2" customFormat="1" x14ac:dyDescent="0.3">
      <c r="F871" s="65"/>
      <c r="L871" s="65"/>
      <c r="R871" s="65"/>
    </row>
    <row r="872" spans="6:18" s="2" customFormat="1" x14ac:dyDescent="0.3">
      <c r="F872" s="65"/>
      <c r="L872" s="65"/>
      <c r="R872" s="65"/>
    </row>
    <row r="873" spans="6:18" s="2" customFormat="1" x14ac:dyDescent="0.3">
      <c r="F873" s="65"/>
      <c r="L873" s="65"/>
      <c r="R873" s="65"/>
    </row>
    <row r="874" spans="6:18" s="2" customFormat="1" x14ac:dyDescent="0.3">
      <c r="F874" s="65"/>
      <c r="L874" s="65"/>
      <c r="R874" s="65"/>
    </row>
    <row r="875" spans="6:18" s="2" customFormat="1" x14ac:dyDescent="0.3">
      <c r="F875" s="65"/>
      <c r="L875" s="65"/>
      <c r="R875" s="65"/>
    </row>
    <row r="876" spans="6:18" s="2" customFormat="1" x14ac:dyDescent="0.3">
      <c r="F876" s="65"/>
      <c r="L876" s="65"/>
      <c r="R876" s="65"/>
    </row>
    <row r="877" spans="6:18" s="2" customFormat="1" x14ac:dyDescent="0.3">
      <c r="F877" s="65"/>
      <c r="L877" s="65"/>
      <c r="R877" s="65"/>
    </row>
    <row r="878" spans="6:18" s="2" customFormat="1" x14ac:dyDescent="0.3">
      <c r="F878" s="65"/>
      <c r="L878" s="65"/>
      <c r="R878" s="65"/>
    </row>
    <row r="879" spans="6:18" s="2" customFormat="1" x14ac:dyDescent="0.3">
      <c r="F879" s="65"/>
      <c r="L879" s="65"/>
      <c r="R879" s="65"/>
    </row>
    <row r="880" spans="6:18" s="2" customFormat="1" x14ac:dyDescent="0.3">
      <c r="F880" s="65"/>
      <c r="L880" s="65"/>
      <c r="R880" s="65"/>
    </row>
    <row r="881" spans="6:18" s="2" customFormat="1" x14ac:dyDescent="0.3">
      <c r="F881" s="65"/>
      <c r="L881" s="65"/>
      <c r="R881" s="65"/>
    </row>
    <row r="882" spans="6:18" s="2" customFormat="1" x14ac:dyDescent="0.3">
      <c r="F882" s="65"/>
      <c r="L882" s="65"/>
      <c r="R882" s="65"/>
    </row>
    <row r="883" spans="6:18" s="2" customFormat="1" x14ac:dyDescent="0.3">
      <c r="F883" s="65"/>
      <c r="L883" s="65"/>
      <c r="R883" s="65"/>
    </row>
    <row r="884" spans="6:18" s="2" customFormat="1" x14ac:dyDescent="0.3">
      <c r="F884" s="65"/>
      <c r="L884" s="65"/>
      <c r="R884" s="65"/>
    </row>
    <row r="885" spans="6:18" s="2" customFormat="1" x14ac:dyDescent="0.3">
      <c r="F885" s="65"/>
      <c r="L885" s="65"/>
      <c r="R885" s="65"/>
    </row>
    <row r="886" spans="6:18" s="2" customFormat="1" x14ac:dyDescent="0.3">
      <c r="F886" s="65"/>
      <c r="L886" s="65"/>
      <c r="R886" s="65"/>
    </row>
    <row r="887" spans="6:18" s="2" customFormat="1" x14ac:dyDescent="0.3">
      <c r="F887" s="65"/>
      <c r="L887" s="65"/>
      <c r="R887" s="65"/>
    </row>
    <row r="888" spans="6:18" s="2" customFormat="1" x14ac:dyDescent="0.3">
      <c r="F888" s="65"/>
      <c r="L888" s="65"/>
      <c r="R888" s="65"/>
    </row>
    <row r="889" spans="6:18" s="2" customFormat="1" x14ac:dyDescent="0.3">
      <c r="F889" s="65"/>
      <c r="L889" s="65"/>
      <c r="R889" s="65"/>
    </row>
    <row r="890" spans="6:18" s="2" customFormat="1" x14ac:dyDescent="0.3">
      <c r="F890" s="65"/>
      <c r="L890" s="65"/>
      <c r="R890" s="65"/>
    </row>
    <row r="891" spans="6:18" s="2" customFormat="1" x14ac:dyDescent="0.3">
      <c r="F891" s="65"/>
      <c r="L891" s="65"/>
      <c r="R891" s="65"/>
    </row>
    <row r="892" spans="6:18" s="2" customFormat="1" x14ac:dyDescent="0.3">
      <c r="F892" s="65"/>
      <c r="L892" s="65"/>
      <c r="R892" s="65"/>
    </row>
    <row r="893" spans="6:18" s="2" customFormat="1" x14ac:dyDescent="0.3">
      <c r="F893" s="65"/>
      <c r="L893" s="65"/>
      <c r="R893" s="65"/>
    </row>
    <row r="894" spans="6:18" s="2" customFormat="1" x14ac:dyDescent="0.3">
      <c r="F894" s="65"/>
      <c r="L894" s="65"/>
      <c r="R894" s="65"/>
    </row>
    <row r="895" spans="6:18" s="2" customFormat="1" x14ac:dyDescent="0.3">
      <c r="F895" s="65"/>
      <c r="L895" s="65"/>
      <c r="R895" s="65"/>
    </row>
    <row r="896" spans="6:18" s="2" customFormat="1" x14ac:dyDescent="0.3">
      <c r="F896" s="65"/>
      <c r="L896" s="65"/>
      <c r="R896" s="65"/>
    </row>
    <row r="897" spans="6:18" s="2" customFormat="1" x14ac:dyDescent="0.3">
      <c r="F897" s="65"/>
      <c r="L897" s="65"/>
      <c r="R897" s="65"/>
    </row>
    <row r="898" spans="6:18" s="2" customFormat="1" x14ac:dyDescent="0.3">
      <c r="F898" s="65"/>
      <c r="L898" s="65"/>
      <c r="R898" s="65"/>
    </row>
    <row r="899" spans="6:18" s="2" customFormat="1" x14ac:dyDescent="0.3">
      <c r="F899" s="65"/>
      <c r="L899" s="65"/>
      <c r="R899" s="65"/>
    </row>
    <row r="900" spans="6:18" s="2" customFormat="1" x14ac:dyDescent="0.3">
      <c r="F900" s="65"/>
      <c r="L900" s="65"/>
      <c r="R900" s="65"/>
    </row>
    <row r="901" spans="6:18" s="2" customFormat="1" x14ac:dyDescent="0.3">
      <c r="F901" s="65"/>
      <c r="L901" s="65"/>
      <c r="R901" s="65"/>
    </row>
    <row r="902" spans="6:18" s="2" customFormat="1" x14ac:dyDescent="0.3">
      <c r="F902" s="65"/>
      <c r="L902" s="65"/>
      <c r="R902" s="65"/>
    </row>
    <row r="903" spans="6:18" s="2" customFormat="1" x14ac:dyDescent="0.3">
      <c r="F903" s="65"/>
      <c r="L903" s="65"/>
      <c r="R903" s="65"/>
    </row>
    <row r="904" spans="6:18" s="2" customFormat="1" x14ac:dyDescent="0.3">
      <c r="F904" s="65"/>
      <c r="L904" s="65"/>
      <c r="R904" s="65"/>
    </row>
    <row r="905" spans="6:18" s="2" customFormat="1" x14ac:dyDescent="0.3">
      <c r="F905" s="65"/>
      <c r="L905" s="65"/>
      <c r="R905" s="65"/>
    </row>
    <row r="906" spans="6:18" s="2" customFormat="1" x14ac:dyDescent="0.3">
      <c r="F906" s="65"/>
      <c r="L906" s="65"/>
      <c r="R906" s="65"/>
    </row>
    <row r="907" spans="6:18" s="2" customFormat="1" x14ac:dyDescent="0.3">
      <c r="F907" s="65"/>
      <c r="L907" s="65"/>
      <c r="R907" s="65"/>
    </row>
    <row r="908" spans="6:18" s="2" customFormat="1" x14ac:dyDescent="0.3">
      <c r="F908" s="65"/>
      <c r="L908" s="65"/>
      <c r="R908" s="65"/>
    </row>
    <row r="909" spans="6:18" s="2" customFormat="1" x14ac:dyDescent="0.3">
      <c r="F909" s="65"/>
      <c r="L909" s="65"/>
      <c r="R909" s="65"/>
    </row>
    <row r="910" spans="6:18" s="2" customFormat="1" x14ac:dyDescent="0.3">
      <c r="F910" s="65"/>
      <c r="L910" s="65"/>
      <c r="R910" s="65"/>
    </row>
    <row r="911" spans="6:18" s="2" customFormat="1" x14ac:dyDescent="0.3">
      <c r="F911" s="65"/>
      <c r="L911" s="65"/>
      <c r="R911" s="65"/>
    </row>
    <row r="912" spans="6:18" s="2" customFormat="1" x14ac:dyDescent="0.3">
      <c r="F912" s="65"/>
      <c r="L912" s="65"/>
      <c r="R912" s="65"/>
    </row>
    <row r="913" spans="6:18" s="2" customFormat="1" x14ac:dyDescent="0.3">
      <c r="F913" s="65"/>
      <c r="L913" s="65"/>
      <c r="R913" s="65"/>
    </row>
    <row r="914" spans="6:18" s="2" customFormat="1" x14ac:dyDescent="0.3">
      <c r="F914" s="65"/>
      <c r="L914" s="65"/>
      <c r="R914" s="65"/>
    </row>
    <row r="915" spans="6:18" s="2" customFormat="1" x14ac:dyDescent="0.3">
      <c r="F915" s="65"/>
      <c r="L915" s="65"/>
      <c r="R915" s="65"/>
    </row>
    <row r="916" spans="6:18" s="2" customFormat="1" x14ac:dyDescent="0.3">
      <c r="F916" s="65"/>
      <c r="L916" s="65"/>
      <c r="R916" s="65"/>
    </row>
    <row r="917" spans="6:18" s="2" customFormat="1" x14ac:dyDescent="0.3">
      <c r="F917" s="65"/>
      <c r="L917" s="65"/>
      <c r="R917" s="65"/>
    </row>
    <row r="918" spans="6:18" s="2" customFormat="1" x14ac:dyDescent="0.3">
      <c r="F918" s="65"/>
      <c r="L918" s="65"/>
      <c r="R918" s="65"/>
    </row>
    <row r="919" spans="6:18" s="2" customFormat="1" x14ac:dyDescent="0.3">
      <c r="F919" s="65"/>
      <c r="L919" s="65"/>
      <c r="R919" s="65"/>
    </row>
    <row r="920" spans="6:18" s="2" customFormat="1" x14ac:dyDescent="0.3">
      <c r="F920" s="65"/>
      <c r="L920" s="65"/>
      <c r="R920" s="65"/>
    </row>
    <row r="921" spans="6:18" s="2" customFormat="1" x14ac:dyDescent="0.3">
      <c r="F921" s="65"/>
      <c r="L921" s="65"/>
      <c r="R921" s="65"/>
    </row>
    <row r="922" spans="6:18" s="2" customFormat="1" x14ac:dyDescent="0.3">
      <c r="F922" s="65"/>
      <c r="L922" s="65"/>
      <c r="R922" s="65"/>
    </row>
    <row r="923" spans="6:18" s="2" customFormat="1" x14ac:dyDescent="0.3">
      <c r="F923" s="65"/>
      <c r="L923" s="65"/>
      <c r="R923" s="65"/>
    </row>
    <row r="924" spans="6:18" s="2" customFormat="1" x14ac:dyDescent="0.3">
      <c r="F924" s="65"/>
      <c r="L924" s="65"/>
      <c r="R924" s="65"/>
    </row>
    <row r="925" spans="6:18" s="2" customFormat="1" x14ac:dyDescent="0.3">
      <c r="F925" s="65"/>
      <c r="L925" s="65"/>
      <c r="R925" s="65"/>
    </row>
    <row r="926" spans="6:18" s="2" customFormat="1" x14ac:dyDescent="0.3">
      <c r="F926" s="65"/>
      <c r="L926" s="65"/>
      <c r="R926" s="65"/>
    </row>
    <row r="927" spans="6:18" s="2" customFormat="1" x14ac:dyDescent="0.3">
      <c r="F927" s="65"/>
      <c r="L927" s="65"/>
      <c r="R927" s="65"/>
    </row>
    <row r="928" spans="6:18" s="2" customFormat="1" x14ac:dyDescent="0.3">
      <c r="F928" s="65"/>
      <c r="L928" s="65"/>
      <c r="R928" s="65"/>
    </row>
    <row r="929" spans="6:18" s="2" customFormat="1" x14ac:dyDescent="0.3">
      <c r="F929" s="65"/>
      <c r="L929" s="65"/>
      <c r="R929" s="65"/>
    </row>
    <row r="930" spans="6:18" s="2" customFormat="1" x14ac:dyDescent="0.3">
      <c r="F930" s="65"/>
      <c r="L930" s="65"/>
      <c r="R930" s="65"/>
    </row>
    <row r="931" spans="6:18" s="2" customFormat="1" x14ac:dyDescent="0.3">
      <c r="F931" s="65"/>
      <c r="L931" s="65"/>
      <c r="R931" s="65"/>
    </row>
    <row r="932" spans="6:18" s="2" customFormat="1" x14ac:dyDescent="0.3">
      <c r="F932" s="65"/>
      <c r="L932" s="65"/>
      <c r="R932" s="65"/>
    </row>
    <row r="933" spans="6:18" s="2" customFormat="1" x14ac:dyDescent="0.3">
      <c r="F933" s="65"/>
      <c r="L933" s="65"/>
      <c r="R933" s="65"/>
    </row>
    <row r="934" spans="6:18" s="2" customFormat="1" x14ac:dyDescent="0.3">
      <c r="F934" s="65"/>
      <c r="L934" s="65"/>
      <c r="R934" s="65"/>
    </row>
    <row r="935" spans="6:18" s="2" customFormat="1" x14ac:dyDescent="0.3">
      <c r="F935" s="65"/>
      <c r="L935" s="65"/>
      <c r="R935" s="65"/>
    </row>
    <row r="936" spans="6:18" s="2" customFormat="1" x14ac:dyDescent="0.3">
      <c r="F936" s="65"/>
      <c r="L936" s="65"/>
      <c r="R936" s="65"/>
    </row>
    <row r="937" spans="6:18" s="2" customFormat="1" x14ac:dyDescent="0.3">
      <c r="F937" s="65"/>
      <c r="L937" s="65"/>
      <c r="R937" s="65"/>
    </row>
    <row r="938" spans="6:18" s="2" customFormat="1" x14ac:dyDescent="0.3">
      <c r="F938" s="65"/>
      <c r="L938" s="65"/>
      <c r="R938" s="65"/>
    </row>
    <row r="939" spans="6:18" s="2" customFormat="1" x14ac:dyDescent="0.3">
      <c r="F939" s="65"/>
      <c r="L939" s="65"/>
      <c r="R939" s="65"/>
    </row>
    <row r="940" spans="6:18" s="2" customFormat="1" x14ac:dyDescent="0.3">
      <c r="F940" s="65"/>
      <c r="L940" s="65"/>
      <c r="R940" s="65"/>
    </row>
    <row r="941" spans="6:18" s="2" customFormat="1" x14ac:dyDescent="0.3">
      <c r="F941" s="65"/>
      <c r="L941" s="65"/>
      <c r="R941" s="65"/>
    </row>
    <row r="942" spans="6:18" s="2" customFormat="1" x14ac:dyDescent="0.3">
      <c r="F942" s="65"/>
      <c r="L942" s="65"/>
      <c r="R942" s="65"/>
    </row>
    <row r="943" spans="6:18" s="2" customFormat="1" x14ac:dyDescent="0.3">
      <c r="F943" s="65"/>
      <c r="L943" s="65"/>
      <c r="R943" s="65"/>
    </row>
    <row r="944" spans="6:18" s="2" customFormat="1" x14ac:dyDescent="0.3">
      <c r="F944" s="65"/>
      <c r="L944" s="65"/>
      <c r="R944" s="65"/>
    </row>
    <row r="945" spans="6:18" s="2" customFormat="1" x14ac:dyDescent="0.3">
      <c r="F945" s="65"/>
      <c r="L945" s="65"/>
      <c r="R945" s="65"/>
    </row>
    <row r="946" spans="6:18" s="2" customFormat="1" x14ac:dyDescent="0.3">
      <c r="F946" s="65"/>
      <c r="L946" s="65"/>
      <c r="R946" s="65"/>
    </row>
    <row r="947" spans="6:18" s="2" customFormat="1" x14ac:dyDescent="0.3">
      <c r="F947" s="65"/>
      <c r="L947" s="65"/>
      <c r="R947" s="65"/>
    </row>
    <row r="948" spans="6:18" s="2" customFormat="1" x14ac:dyDescent="0.3">
      <c r="F948" s="65"/>
      <c r="L948" s="65"/>
      <c r="R948" s="65"/>
    </row>
    <row r="949" spans="6:18" s="2" customFormat="1" x14ac:dyDescent="0.3">
      <c r="F949" s="65"/>
      <c r="L949" s="65"/>
      <c r="R949" s="65"/>
    </row>
    <row r="950" spans="6:18" s="2" customFormat="1" x14ac:dyDescent="0.3">
      <c r="F950" s="65"/>
      <c r="L950" s="65"/>
      <c r="R950" s="65"/>
    </row>
    <row r="951" spans="6:18" s="2" customFormat="1" x14ac:dyDescent="0.3">
      <c r="F951" s="65"/>
      <c r="L951" s="65"/>
      <c r="R951" s="65"/>
    </row>
    <row r="952" spans="6:18" s="2" customFormat="1" x14ac:dyDescent="0.3">
      <c r="F952" s="65"/>
      <c r="L952" s="65"/>
      <c r="R952" s="65"/>
    </row>
    <row r="953" spans="6:18" s="2" customFormat="1" x14ac:dyDescent="0.3">
      <c r="F953" s="65"/>
      <c r="L953" s="65"/>
      <c r="R953" s="65"/>
    </row>
    <row r="954" spans="6:18" s="2" customFormat="1" x14ac:dyDescent="0.3">
      <c r="F954" s="65"/>
      <c r="L954" s="65"/>
      <c r="R954" s="65"/>
    </row>
    <row r="955" spans="6:18" s="2" customFormat="1" x14ac:dyDescent="0.3">
      <c r="F955" s="65"/>
      <c r="L955" s="65"/>
      <c r="R955" s="65"/>
    </row>
    <row r="956" spans="6:18" s="2" customFormat="1" x14ac:dyDescent="0.3">
      <c r="F956" s="65"/>
      <c r="L956" s="65"/>
      <c r="R956" s="65"/>
    </row>
    <row r="957" spans="6:18" s="2" customFormat="1" x14ac:dyDescent="0.3">
      <c r="F957" s="65"/>
      <c r="L957" s="65"/>
      <c r="R957" s="65"/>
    </row>
    <row r="958" spans="6:18" s="2" customFormat="1" x14ac:dyDescent="0.3">
      <c r="F958" s="65"/>
      <c r="L958" s="65"/>
      <c r="R958" s="65"/>
    </row>
    <row r="959" spans="6:18" s="2" customFormat="1" x14ac:dyDescent="0.3">
      <c r="F959" s="65"/>
      <c r="L959" s="65"/>
      <c r="R959" s="65"/>
    </row>
    <row r="960" spans="6:18" s="2" customFormat="1" x14ac:dyDescent="0.3">
      <c r="F960" s="65"/>
      <c r="L960" s="65"/>
      <c r="R960" s="65"/>
    </row>
    <row r="961" spans="6:18" s="2" customFormat="1" x14ac:dyDescent="0.3">
      <c r="F961" s="65"/>
      <c r="L961" s="65"/>
      <c r="R961" s="65"/>
    </row>
    <row r="962" spans="6:18" s="2" customFormat="1" x14ac:dyDescent="0.3">
      <c r="F962" s="65"/>
      <c r="L962" s="65"/>
      <c r="R962" s="65"/>
    </row>
    <row r="963" spans="6:18" s="2" customFormat="1" x14ac:dyDescent="0.3">
      <c r="F963" s="65"/>
      <c r="L963" s="65"/>
      <c r="R963" s="65"/>
    </row>
    <row r="964" spans="6:18" s="2" customFormat="1" x14ac:dyDescent="0.3">
      <c r="F964" s="65"/>
      <c r="L964" s="65"/>
      <c r="R964" s="65"/>
    </row>
    <row r="965" spans="6:18" s="2" customFormat="1" x14ac:dyDescent="0.3">
      <c r="F965" s="65"/>
      <c r="L965" s="65"/>
      <c r="R965" s="65"/>
    </row>
    <row r="966" spans="6:18" s="2" customFormat="1" x14ac:dyDescent="0.3">
      <c r="F966" s="65"/>
      <c r="L966" s="65"/>
      <c r="R966" s="65"/>
    </row>
    <row r="967" spans="6:18" s="2" customFormat="1" x14ac:dyDescent="0.3">
      <c r="F967" s="65"/>
      <c r="L967" s="65"/>
      <c r="R967" s="65"/>
    </row>
    <row r="968" spans="6:18" s="2" customFormat="1" x14ac:dyDescent="0.3">
      <c r="F968" s="65"/>
      <c r="L968" s="65"/>
      <c r="R968" s="65"/>
    </row>
    <row r="969" spans="6:18" s="2" customFormat="1" x14ac:dyDescent="0.3">
      <c r="F969" s="65"/>
      <c r="L969" s="65"/>
      <c r="R969" s="65"/>
    </row>
    <row r="970" spans="6:18" s="2" customFormat="1" x14ac:dyDescent="0.3">
      <c r="F970" s="65"/>
      <c r="L970" s="65"/>
      <c r="R970" s="65"/>
    </row>
    <row r="971" spans="6:18" s="2" customFormat="1" x14ac:dyDescent="0.3">
      <c r="F971" s="65"/>
      <c r="L971" s="65"/>
      <c r="R971" s="65"/>
    </row>
    <row r="972" spans="6:18" s="2" customFormat="1" x14ac:dyDescent="0.3">
      <c r="F972" s="65"/>
      <c r="L972" s="65"/>
      <c r="R972" s="65"/>
    </row>
    <row r="973" spans="6:18" s="2" customFormat="1" x14ac:dyDescent="0.3">
      <c r="F973" s="65"/>
      <c r="L973" s="65"/>
      <c r="R973" s="65"/>
    </row>
    <row r="974" spans="6:18" s="2" customFormat="1" x14ac:dyDescent="0.3">
      <c r="F974" s="65"/>
      <c r="L974" s="65"/>
      <c r="R974" s="65"/>
    </row>
    <row r="975" spans="6:18" s="2" customFormat="1" x14ac:dyDescent="0.3">
      <c r="F975" s="65"/>
      <c r="L975" s="65"/>
      <c r="R975" s="65"/>
    </row>
    <row r="976" spans="6:18" s="2" customFormat="1" x14ac:dyDescent="0.3">
      <c r="F976" s="65"/>
      <c r="L976" s="65"/>
      <c r="R976" s="65"/>
    </row>
    <row r="977" spans="6:18" s="2" customFormat="1" x14ac:dyDescent="0.3">
      <c r="F977" s="65"/>
      <c r="L977" s="65"/>
      <c r="R977" s="65"/>
    </row>
    <row r="978" spans="6:18" s="2" customFormat="1" x14ac:dyDescent="0.3">
      <c r="F978" s="65"/>
      <c r="L978" s="65"/>
      <c r="R978" s="65"/>
    </row>
    <row r="979" spans="6:18" s="2" customFormat="1" x14ac:dyDescent="0.3">
      <c r="F979" s="65"/>
      <c r="L979" s="65"/>
      <c r="R979" s="65"/>
    </row>
    <row r="980" spans="6:18" s="2" customFormat="1" x14ac:dyDescent="0.3">
      <c r="F980" s="65"/>
      <c r="L980" s="65"/>
      <c r="R980" s="65"/>
    </row>
    <row r="981" spans="6:18" s="2" customFormat="1" x14ac:dyDescent="0.3">
      <c r="F981" s="65"/>
      <c r="L981" s="65"/>
      <c r="R981" s="65"/>
    </row>
    <row r="982" spans="6:18" s="2" customFormat="1" x14ac:dyDescent="0.3">
      <c r="F982" s="65"/>
      <c r="L982" s="65"/>
      <c r="R982" s="65"/>
    </row>
    <row r="983" spans="6:18" s="2" customFormat="1" x14ac:dyDescent="0.3">
      <c r="F983" s="65"/>
      <c r="L983" s="65"/>
      <c r="R983" s="65"/>
    </row>
    <row r="984" spans="6:18" s="2" customFormat="1" x14ac:dyDescent="0.3">
      <c r="F984" s="65"/>
      <c r="L984" s="65"/>
      <c r="R984" s="65"/>
    </row>
    <row r="985" spans="6:18" s="2" customFormat="1" x14ac:dyDescent="0.3">
      <c r="F985" s="65"/>
      <c r="L985" s="65"/>
      <c r="R985" s="65"/>
    </row>
    <row r="986" spans="6:18" s="2" customFormat="1" x14ac:dyDescent="0.3">
      <c r="F986" s="65"/>
      <c r="L986" s="65"/>
      <c r="R986" s="65"/>
    </row>
    <row r="987" spans="6:18" s="2" customFormat="1" x14ac:dyDescent="0.3">
      <c r="F987" s="65"/>
      <c r="L987" s="65"/>
      <c r="R987" s="65"/>
    </row>
    <row r="988" spans="6:18" s="2" customFormat="1" x14ac:dyDescent="0.3">
      <c r="F988" s="65"/>
      <c r="L988" s="65"/>
      <c r="R988" s="65"/>
    </row>
    <row r="989" spans="6:18" s="2" customFormat="1" x14ac:dyDescent="0.3">
      <c r="F989" s="65"/>
      <c r="L989" s="65"/>
      <c r="R989" s="65"/>
    </row>
    <row r="990" spans="6:18" s="2" customFormat="1" x14ac:dyDescent="0.3">
      <c r="F990" s="65"/>
      <c r="L990" s="65"/>
      <c r="R990" s="65"/>
    </row>
    <row r="991" spans="6:18" s="2" customFormat="1" x14ac:dyDescent="0.3">
      <c r="F991" s="65"/>
      <c r="L991" s="65"/>
      <c r="R991" s="65"/>
    </row>
    <row r="992" spans="6:18" s="2" customFormat="1" x14ac:dyDescent="0.3">
      <c r="F992" s="65"/>
      <c r="L992" s="65"/>
      <c r="R992" s="65"/>
    </row>
    <row r="993" spans="6:18" s="2" customFormat="1" x14ac:dyDescent="0.3">
      <c r="F993" s="65"/>
      <c r="L993" s="65"/>
      <c r="R993" s="65"/>
    </row>
    <row r="994" spans="6:18" s="2" customFormat="1" x14ac:dyDescent="0.3">
      <c r="F994" s="65"/>
      <c r="L994" s="65"/>
      <c r="R994" s="65"/>
    </row>
    <row r="995" spans="6:18" s="2" customFormat="1" x14ac:dyDescent="0.3">
      <c r="F995" s="65"/>
      <c r="L995" s="65"/>
      <c r="R995" s="65"/>
    </row>
    <row r="996" spans="6:18" s="2" customFormat="1" x14ac:dyDescent="0.3">
      <c r="F996" s="65"/>
      <c r="L996" s="65"/>
      <c r="R996" s="65"/>
    </row>
    <row r="997" spans="6:18" s="2" customFormat="1" x14ac:dyDescent="0.3">
      <c r="F997" s="65"/>
      <c r="L997" s="65"/>
      <c r="R997" s="65"/>
    </row>
    <row r="998" spans="6:18" s="2" customFormat="1" x14ac:dyDescent="0.3">
      <c r="F998" s="65"/>
      <c r="L998" s="65"/>
      <c r="R998" s="65"/>
    </row>
    <row r="999" spans="6:18" s="2" customFormat="1" x14ac:dyDescent="0.3">
      <c r="F999" s="65"/>
      <c r="L999" s="65"/>
      <c r="R999" s="65"/>
    </row>
    <row r="1000" spans="6:18" s="2" customFormat="1" x14ac:dyDescent="0.3">
      <c r="F1000" s="65"/>
      <c r="L1000" s="65"/>
      <c r="R1000" s="65"/>
    </row>
    <row r="1001" spans="6:18" s="2" customFormat="1" x14ac:dyDescent="0.3">
      <c r="F1001" s="65"/>
      <c r="L1001" s="65"/>
      <c r="R1001" s="65"/>
    </row>
    <row r="1002" spans="6:18" s="2" customFormat="1" x14ac:dyDescent="0.3">
      <c r="F1002" s="65"/>
      <c r="L1002" s="65"/>
      <c r="R1002" s="65"/>
    </row>
    <row r="1003" spans="6:18" s="2" customFormat="1" x14ac:dyDescent="0.3">
      <c r="F1003" s="65"/>
      <c r="L1003" s="65"/>
      <c r="R1003" s="65"/>
    </row>
    <row r="1004" spans="6:18" s="2" customFormat="1" x14ac:dyDescent="0.3">
      <c r="F1004" s="65"/>
      <c r="L1004" s="65"/>
      <c r="R1004" s="65"/>
    </row>
    <row r="1005" spans="6:18" s="2" customFormat="1" x14ac:dyDescent="0.3">
      <c r="F1005" s="65"/>
      <c r="L1005" s="65"/>
      <c r="R1005" s="65"/>
    </row>
    <row r="1006" spans="6:18" s="2" customFormat="1" x14ac:dyDescent="0.3">
      <c r="F1006" s="65"/>
      <c r="L1006" s="65"/>
      <c r="R1006" s="65"/>
    </row>
    <row r="1007" spans="6:18" s="2" customFormat="1" x14ac:dyDescent="0.3">
      <c r="F1007" s="65"/>
      <c r="L1007" s="65"/>
      <c r="R1007" s="65"/>
    </row>
    <row r="1008" spans="6:18" s="2" customFormat="1" x14ac:dyDescent="0.3">
      <c r="F1008" s="65"/>
      <c r="L1008" s="65"/>
      <c r="R1008" s="65"/>
    </row>
    <row r="1009" spans="6:18" s="2" customFormat="1" x14ac:dyDescent="0.3">
      <c r="F1009" s="65"/>
      <c r="L1009" s="65"/>
      <c r="R1009" s="65"/>
    </row>
    <row r="1010" spans="6:18" s="2" customFormat="1" x14ac:dyDescent="0.3">
      <c r="F1010" s="65"/>
      <c r="L1010" s="65"/>
      <c r="R1010" s="65"/>
    </row>
    <row r="1011" spans="6:18" s="2" customFormat="1" x14ac:dyDescent="0.3">
      <c r="F1011" s="65"/>
      <c r="L1011" s="65"/>
      <c r="R1011" s="65"/>
    </row>
    <row r="1012" spans="6:18" s="2" customFormat="1" x14ac:dyDescent="0.3">
      <c r="F1012" s="65"/>
      <c r="L1012" s="65"/>
      <c r="R1012" s="65"/>
    </row>
    <row r="1013" spans="6:18" s="2" customFormat="1" x14ac:dyDescent="0.3">
      <c r="F1013" s="65"/>
      <c r="L1013" s="65"/>
      <c r="R1013" s="65"/>
    </row>
    <row r="1014" spans="6:18" s="2" customFormat="1" x14ac:dyDescent="0.3">
      <c r="F1014" s="65"/>
      <c r="L1014" s="65"/>
      <c r="R1014" s="65"/>
    </row>
    <row r="1015" spans="6:18" s="2" customFormat="1" x14ac:dyDescent="0.3">
      <c r="F1015" s="65"/>
      <c r="L1015" s="65"/>
      <c r="R1015" s="65"/>
    </row>
    <row r="1016" spans="6:18" s="2" customFormat="1" x14ac:dyDescent="0.3">
      <c r="F1016" s="65"/>
      <c r="L1016" s="65"/>
      <c r="R1016" s="65"/>
    </row>
    <row r="1017" spans="6:18" s="2" customFormat="1" x14ac:dyDescent="0.3">
      <c r="F1017" s="65"/>
      <c r="L1017" s="65"/>
      <c r="R1017" s="65"/>
    </row>
    <row r="1018" spans="6:18" s="2" customFormat="1" x14ac:dyDescent="0.3">
      <c r="F1018" s="65"/>
      <c r="L1018" s="65"/>
      <c r="R1018" s="65"/>
    </row>
    <row r="1019" spans="6:18" s="2" customFormat="1" x14ac:dyDescent="0.3">
      <c r="F1019" s="65"/>
      <c r="L1019" s="65"/>
      <c r="R1019" s="65"/>
    </row>
    <row r="1020" spans="6:18" s="2" customFormat="1" x14ac:dyDescent="0.3">
      <c r="F1020" s="65"/>
      <c r="L1020" s="65"/>
      <c r="R1020" s="65"/>
    </row>
    <row r="1021" spans="6:18" s="2" customFormat="1" x14ac:dyDescent="0.3">
      <c r="F1021" s="65"/>
      <c r="L1021" s="65"/>
      <c r="R1021" s="65"/>
    </row>
    <row r="1022" spans="6:18" s="2" customFormat="1" x14ac:dyDescent="0.3">
      <c r="F1022" s="65"/>
      <c r="L1022" s="65"/>
      <c r="R1022" s="65"/>
    </row>
    <row r="1023" spans="6:18" s="2" customFormat="1" x14ac:dyDescent="0.3">
      <c r="F1023" s="65"/>
      <c r="L1023" s="65"/>
      <c r="R1023" s="65"/>
    </row>
    <row r="1024" spans="6:18" s="2" customFormat="1" x14ac:dyDescent="0.3">
      <c r="F1024" s="65"/>
      <c r="L1024" s="65"/>
      <c r="R1024" s="65"/>
    </row>
    <row r="1025" spans="6:18" s="2" customFormat="1" x14ac:dyDescent="0.3">
      <c r="F1025" s="65"/>
      <c r="L1025" s="65"/>
      <c r="R1025" s="65"/>
    </row>
    <row r="1026" spans="6:18" s="2" customFormat="1" x14ac:dyDescent="0.3">
      <c r="F1026" s="65"/>
      <c r="L1026" s="65"/>
      <c r="R1026" s="65"/>
    </row>
    <row r="1027" spans="6:18" s="2" customFormat="1" x14ac:dyDescent="0.3">
      <c r="F1027" s="65"/>
      <c r="L1027" s="65"/>
      <c r="R1027" s="65"/>
    </row>
    <row r="1028" spans="6:18" s="2" customFormat="1" x14ac:dyDescent="0.3">
      <c r="F1028" s="65"/>
      <c r="L1028" s="65"/>
      <c r="R1028" s="65"/>
    </row>
    <row r="1029" spans="6:18" s="2" customFormat="1" x14ac:dyDescent="0.3">
      <c r="F1029" s="65"/>
      <c r="L1029" s="65"/>
      <c r="R1029" s="65"/>
    </row>
    <row r="1030" spans="6:18" s="2" customFormat="1" x14ac:dyDescent="0.3">
      <c r="F1030" s="65"/>
      <c r="L1030" s="65"/>
      <c r="R1030" s="65"/>
    </row>
    <row r="1031" spans="6:18" s="2" customFormat="1" x14ac:dyDescent="0.3">
      <c r="F1031" s="65"/>
      <c r="L1031" s="65"/>
      <c r="R1031" s="65"/>
    </row>
    <row r="1032" spans="6:18" s="2" customFormat="1" x14ac:dyDescent="0.3">
      <c r="F1032" s="65"/>
      <c r="L1032" s="65"/>
      <c r="R1032" s="65"/>
    </row>
    <row r="1033" spans="6:18" s="2" customFormat="1" x14ac:dyDescent="0.3">
      <c r="F1033" s="65"/>
      <c r="L1033" s="65"/>
      <c r="R1033" s="65"/>
    </row>
    <row r="1034" spans="6:18" s="2" customFormat="1" x14ac:dyDescent="0.3">
      <c r="F1034" s="65"/>
      <c r="L1034" s="65"/>
      <c r="R1034" s="65"/>
    </row>
    <row r="1035" spans="6:18" s="2" customFormat="1" x14ac:dyDescent="0.3">
      <c r="F1035" s="65"/>
      <c r="L1035" s="65"/>
      <c r="R1035" s="65"/>
    </row>
    <row r="1036" spans="6:18" s="2" customFormat="1" x14ac:dyDescent="0.3">
      <c r="F1036" s="65"/>
      <c r="L1036" s="65"/>
      <c r="R1036" s="65"/>
    </row>
    <row r="1037" spans="6:18" s="2" customFormat="1" x14ac:dyDescent="0.3">
      <c r="F1037" s="65"/>
      <c r="L1037" s="65"/>
      <c r="R1037" s="65"/>
    </row>
    <row r="1038" spans="6:18" s="2" customFormat="1" x14ac:dyDescent="0.3">
      <c r="F1038" s="65"/>
      <c r="L1038" s="65"/>
      <c r="R1038" s="65"/>
    </row>
    <row r="1039" spans="6:18" s="2" customFormat="1" x14ac:dyDescent="0.3">
      <c r="F1039" s="65"/>
      <c r="L1039" s="65"/>
      <c r="R1039" s="65"/>
    </row>
    <row r="1040" spans="6:18" s="2" customFormat="1" x14ac:dyDescent="0.3">
      <c r="F1040" s="65"/>
      <c r="L1040" s="65"/>
      <c r="R1040" s="65"/>
    </row>
    <row r="1041" spans="6:18" s="2" customFormat="1" x14ac:dyDescent="0.3">
      <c r="F1041" s="65"/>
      <c r="L1041" s="65"/>
      <c r="R1041" s="65"/>
    </row>
    <row r="1042" spans="6:18" s="2" customFormat="1" x14ac:dyDescent="0.3">
      <c r="F1042" s="65"/>
      <c r="L1042" s="65"/>
      <c r="R1042" s="65"/>
    </row>
    <row r="1043" spans="6:18" s="2" customFormat="1" x14ac:dyDescent="0.3">
      <c r="F1043" s="65"/>
      <c r="L1043" s="65"/>
      <c r="R1043" s="65"/>
    </row>
    <row r="1044" spans="6:18" s="2" customFormat="1" x14ac:dyDescent="0.3">
      <c r="F1044" s="65"/>
      <c r="L1044" s="65"/>
      <c r="R1044" s="65"/>
    </row>
    <row r="1045" spans="6:18" s="2" customFormat="1" x14ac:dyDescent="0.3">
      <c r="F1045" s="65"/>
      <c r="L1045" s="65"/>
      <c r="R1045" s="65"/>
    </row>
    <row r="1046" spans="6:18" s="2" customFormat="1" x14ac:dyDescent="0.3">
      <c r="F1046" s="65"/>
      <c r="L1046" s="65"/>
      <c r="R1046" s="65"/>
    </row>
    <row r="1047" spans="6:18" s="2" customFormat="1" x14ac:dyDescent="0.3">
      <c r="F1047" s="65"/>
      <c r="L1047" s="65"/>
      <c r="R1047" s="65"/>
    </row>
    <row r="1048" spans="6:18" s="2" customFormat="1" x14ac:dyDescent="0.3">
      <c r="F1048" s="65"/>
      <c r="L1048" s="65"/>
      <c r="R1048" s="65"/>
    </row>
    <row r="1049" spans="6:18" s="2" customFormat="1" x14ac:dyDescent="0.3">
      <c r="F1049" s="65"/>
      <c r="L1049" s="65"/>
      <c r="R1049" s="65"/>
    </row>
    <row r="1050" spans="6:18" s="2" customFormat="1" x14ac:dyDescent="0.3">
      <c r="F1050" s="65"/>
      <c r="L1050" s="65"/>
      <c r="R1050" s="65"/>
    </row>
    <row r="1051" spans="6:18" s="2" customFormat="1" x14ac:dyDescent="0.3">
      <c r="F1051" s="65"/>
      <c r="L1051" s="65"/>
      <c r="R1051" s="65"/>
    </row>
    <row r="1052" spans="6:18" s="2" customFormat="1" x14ac:dyDescent="0.3">
      <c r="F1052" s="65"/>
      <c r="L1052" s="65"/>
      <c r="R1052" s="65"/>
    </row>
    <row r="1053" spans="6:18" s="2" customFormat="1" x14ac:dyDescent="0.3">
      <c r="F1053" s="65"/>
      <c r="L1053" s="65"/>
      <c r="R1053" s="65"/>
    </row>
    <row r="1054" spans="6:18" s="2" customFormat="1" x14ac:dyDescent="0.3">
      <c r="F1054" s="65"/>
      <c r="L1054" s="65"/>
      <c r="R1054" s="65"/>
    </row>
    <row r="1055" spans="6:18" s="2" customFormat="1" x14ac:dyDescent="0.3">
      <c r="F1055" s="65"/>
      <c r="L1055" s="65"/>
      <c r="R1055" s="65"/>
    </row>
    <row r="1056" spans="6:18" s="2" customFormat="1" x14ac:dyDescent="0.3">
      <c r="F1056" s="65"/>
      <c r="L1056" s="65"/>
      <c r="R1056" s="65"/>
    </row>
    <row r="1057" spans="6:18" s="2" customFormat="1" x14ac:dyDescent="0.3">
      <c r="F1057" s="65"/>
      <c r="L1057" s="65"/>
      <c r="R1057" s="65"/>
    </row>
    <row r="1058" spans="6:18" s="2" customFormat="1" x14ac:dyDescent="0.3">
      <c r="F1058" s="65"/>
      <c r="L1058" s="65"/>
      <c r="R1058" s="65"/>
    </row>
    <row r="1059" spans="6:18" s="2" customFormat="1" x14ac:dyDescent="0.3">
      <c r="F1059" s="65"/>
      <c r="L1059" s="65"/>
      <c r="R1059" s="65"/>
    </row>
    <row r="1060" spans="6:18" s="2" customFormat="1" x14ac:dyDescent="0.3">
      <c r="F1060" s="65"/>
      <c r="L1060" s="65"/>
      <c r="R1060" s="65"/>
    </row>
    <row r="1061" spans="6:18" s="2" customFormat="1" x14ac:dyDescent="0.3">
      <c r="F1061" s="65"/>
      <c r="L1061" s="65"/>
      <c r="R1061" s="65"/>
    </row>
    <row r="1062" spans="6:18" s="2" customFormat="1" x14ac:dyDescent="0.3">
      <c r="F1062" s="65"/>
      <c r="L1062" s="65"/>
      <c r="R1062" s="65"/>
    </row>
    <row r="1063" spans="6:18" s="2" customFormat="1" x14ac:dyDescent="0.3">
      <c r="F1063" s="65"/>
      <c r="L1063" s="65"/>
      <c r="R1063" s="65"/>
    </row>
    <row r="1064" spans="6:18" s="2" customFormat="1" x14ac:dyDescent="0.3">
      <c r="F1064" s="65"/>
      <c r="L1064" s="65"/>
      <c r="R1064" s="65"/>
    </row>
    <row r="1065" spans="6:18" s="2" customFormat="1" x14ac:dyDescent="0.3">
      <c r="F1065" s="65"/>
      <c r="L1065" s="65"/>
      <c r="R1065" s="65"/>
    </row>
    <row r="1066" spans="6:18" s="2" customFormat="1" x14ac:dyDescent="0.3">
      <c r="F1066" s="65"/>
      <c r="L1066" s="65"/>
      <c r="R1066" s="65"/>
    </row>
    <row r="1067" spans="6:18" s="2" customFormat="1" x14ac:dyDescent="0.3">
      <c r="F1067" s="65"/>
      <c r="L1067" s="65"/>
      <c r="R1067" s="65"/>
    </row>
    <row r="1068" spans="6:18" s="2" customFormat="1" x14ac:dyDescent="0.3">
      <c r="F1068" s="65"/>
      <c r="L1068" s="65"/>
      <c r="R1068" s="65"/>
    </row>
    <row r="1069" spans="6:18" s="2" customFormat="1" x14ac:dyDescent="0.3">
      <c r="F1069" s="65"/>
      <c r="L1069" s="65"/>
      <c r="R1069" s="65"/>
    </row>
    <row r="1070" spans="6:18" s="2" customFormat="1" x14ac:dyDescent="0.3">
      <c r="F1070" s="65"/>
      <c r="L1070" s="65"/>
      <c r="R1070" s="65"/>
    </row>
    <row r="1071" spans="6:18" s="2" customFormat="1" x14ac:dyDescent="0.3">
      <c r="F1071" s="65"/>
      <c r="L1071" s="65"/>
      <c r="R1071" s="65"/>
    </row>
    <row r="1072" spans="6:18" s="2" customFormat="1" x14ac:dyDescent="0.3">
      <c r="F1072" s="65"/>
      <c r="L1072" s="65"/>
      <c r="R1072" s="65"/>
    </row>
    <row r="1073" spans="6:18" s="2" customFormat="1" x14ac:dyDescent="0.3">
      <c r="F1073" s="65"/>
      <c r="L1073" s="65"/>
      <c r="R1073" s="65"/>
    </row>
    <row r="1074" spans="6:18" s="2" customFormat="1" x14ac:dyDescent="0.3">
      <c r="F1074" s="65"/>
      <c r="L1074" s="65"/>
      <c r="R1074" s="65"/>
    </row>
    <row r="1075" spans="6:18" s="2" customFormat="1" x14ac:dyDescent="0.3">
      <c r="F1075" s="65"/>
      <c r="L1075" s="65"/>
      <c r="R1075" s="65"/>
    </row>
    <row r="1076" spans="6:18" s="2" customFormat="1" x14ac:dyDescent="0.3">
      <c r="F1076" s="65"/>
      <c r="L1076" s="65"/>
      <c r="R1076" s="65"/>
    </row>
    <row r="1077" spans="6:18" s="2" customFormat="1" x14ac:dyDescent="0.3">
      <c r="F1077" s="65"/>
      <c r="L1077" s="65"/>
      <c r="R1077" s="65"/>
    </row>
    <row r="1078" spans="6:18" s="2" customFormat="1" x14ac:dyDescent="0.3">
      <c r="F1078" s="65"/>
      <c r="L1078" s="65"/>
      <c r="R1078" s="65"/>
    </row>
    <row r="1079" spans="6:18" s="2" customFormat="1" x14ac:dyDescent="0.3">
      <c r="F1079" s="65"/>
      <c r="L1079" s="65"/>
      <c r="R1079" s="65"/>
    </row>
    <row r="1080" spans="6:18" s="2" customFormat="1" x14ac:dyDescent="0.3">
      <c r="F1080" s="65"/>
      <c r="L1080" s="65"/>
      <c r="R1080" s="65"/>
    </row>
    <row r="1081" spans="6:18" s="2" customFormat="1" x14ac:dyDescent="0.3">
      <c r="F1081" s="65"/>
      <c r="L1081" s="65"/>
      <c r="R1081" s="65"/>
    </row>
    <row r="1082" spans="6:18" s="2" customFormat="1" x14ac:dyDescent="0.3">
      <c r="F1082" s="65"/>
      <c r="L1082" s="65"/>
      <c r="R1082" s="65"/>
    </row>
    <row r="1083" spans="6:18" s="2" customFormat="1" x14ac:dyDescent="0.3">
      <c r="F1083" s="65"/>
      <c r="L1083" s="65"/>
      <c r="R1083" s="65"/>
    </row>
    <row r="1084" spans="6:18" s="2" customFormat="1" x14ac:dyDescent="0.3">
      <c r="F1084" s="65"/>
      <c r="L1084" s="65"/>
      <c r="R1084" s="65"/>
    </row>
    <row r="1085" spans="6:18" s="2" customFormat="1" x14ac:dyDescent="0.3">
      <c r="F1085" s="65"/>
      <c r="L1085" s="65"/>
      <c r="R1085" s="65"/>
    </row>
    <row r="1086" spans="6:18" s="2" customFormat="1" x14ac:dyDescent="0.3">
      <c r="F1086" s="65"/>
      <c r="L1086" s="65"/>
      <c r="R1086" s="65"/>
    </row>
    <row r="1087" spans="6:18" s="2" customFormat="1" x14ac:dyDescent="0.3">
      <c r="F1087" s="65"/>
      <c r="L1087" s="65"/>
      <c r="R1087" s="65"/>
    </row>
    <row r="1088" spans="6:18" s="2" customFormat="1" x14ac:dyDescent="0.3">
      <c r="F1088" s="65"/>
      <c r="L1088" s="65"/>
      <c r="R1088" s="65"/>
    </row>
    <row r="1089" spans="6:18" s="2" customFormat="1" x14ac:dyDescent="0.3">
      <c r="F1089" s="65"/>
      <c r="L1089" s="65"/>
      <c r="R1089" s="65"/>
    </row>
    <row r="1090" spans="6:18" s="2" customFormat="1" x14ac:dyDescent="0.3">
      <c r="F1090" s="65"/>
      <c r="L1090" s="65"/>
      <c r="R1090" s="65"/>
    </row>
    <row r="1091" spans="6:18" s="2" customFormat="1" x14ac:dyDescent="0.3">
      <c r="F1091" s="65"/>
      <c r="L1091" s="65"/>
      <c r="R1091" s="65"/>
    </row>
    <row r="1092" spans="6:18" s="2" customFormat="1" x14ac:dyDescent="0.3">
      <c r="F1092" s="65"/>
      <c r="L1092" s="65"/>
      <c r="R1092" s="65"/>
    </row>
    <row r="1093" spans="6:18" s="2" customFormat="1" x14ac:dyDescent="0.3">
      <c r="F1093" s="65"/>
      <c r="L1093" s="65"/>
      <c r="R1093" s="65"/>
    </row>
    <row r="1094" spans="6:18" s="2" customFormat="1" x14ac:dyDescent="0.3">
      <c r="F1094" s="65"/>
      <c r="L1094" s="65"/>
      <c r="R1094" s="65"/>
    </row>
    <row r="1095" spans="6:18" s="2" customFormat="1" x14ac:dyDescent="0.3">
      <c r="F1095" s="65"/>
      <c r="L1095" s="65"/>
      <c r="R1095" s="65"/>
    </row>
    <row r="1096" spans="6:18" s="2" customFormat="1" x14ac:dyDescent="0.3">
      <c r="F1096" s="65"/>
      <c r="L1096" s="65"/>
      <c r="R1096" s="65"/>
    </row>
    <row r="1097" spans="6:18" s="2" customFormat="1" x14ac:dyDescent="0.3">
      <c r="F1097" s="65"/>
      <c r="L1097" s="65"/>
      <c r="R1097" s="65"/>
    </row>
    <row r="1098" spans="6:18" s="2" customFormat="1" x14ac:dyDescent="0.3">
      <c r="F1098" s="65"/>
      <c r="L1098" s="65"/>
      <c r="R1098" s="65"/>
    </row>
    <row r="1099" spans="6:18" s="2" customFormat="1" x14ac:dyDescent="0.3">
      <c r="F1099" s="65"/>
      <c r="L1099" s="65"/>
      <c r="R1099" s="65"/>
    </row>
    <row r="1100" spans="6:18" s="2" customFormat="1" x14ac:dyDescent="0.3">
      <c r="F1100" s="65"/>
      <c r="L1100" s="65"/>
      <c r="R1100" s="65"/>
    </row>
    <row r="1101" spans="6:18" s="2" customFormat="1" x14ac:dyDescent="0.3">
      <c r="F1101" s="65"/>
      <c r="L1101" s="65"/>
      <c r="R1101" s="65"/>
    </row>
    <row r="1102" spans="6:18" s="2" customFormat="1" x14ac:dyDescent="0.3">
      <c r="F1102" s="65"/>
      <c r="L1102" s="65"/>
      <c r="R1102" s="65"/>
    </row>
    <row r="1103" spans="6:18" s="2" customFormat="1" x14ac:dyDescent="0.3">
      <c r="F1103" s="65"/>
      <c r="L1103" s="65"/>
      <c r="R1103" s="65"/>
    </row>
    <row r="1104" spans="6:18" s="2" customFormat="1" x14ac:dyDescent="0.3">
      <c r="F1104" s="65"/>
      <c r="L1104" s="65"/>
      <c r="R1104" s="65"/>
    </row>
    <row r="1105" spans="6:18" s="2" customFormat="1" x14ac:dyDescent="0.3">
      <c r="F1105" s="65"/>
      <c r="L1105" s="65"/>
      <c r="R1105" s="65"/>
    </row>
    <row r="1106" spans="6:18" s="2" customFormat="1" x14ac:dyDescent="0.3">
      <c r="F1106" s="65"/>
      <c r="L1106" s="65"/>
      <c r="R1106" s="65"/>
    </row>
    <row r="1107" spans="6:18" s="2" customFormat="1" x14ac:dyDescent="0.3">
      <c r="F1107" s="65"/>
      <c r="L1107" s="65"/>
      <c r="R1107" s="65"/>
    </row>
    <row r="1108" spans="6:18" s="2" customFormat="1" x14ac:dyDescent="0.3">
      <c r="F1108" s="65"/>
      <c r="L1108" s="65"/>
      <c r="R1108" s="65"/>
    </row>
    <row r="1109" spans="6:18" s="2" customFormat="1" x14ac:dyDescent="0.3">
      <c r="F1109" s="65"/>
      <c r="L1109" s="65"/>
      <c r="R1109" s="65"/>
    </row>
    <row r="1110" spans="6:18" s="2" customFormat="1" x14ac:dyDescent="0.3">
      <c r="F1110" s="65"/>
      <c r="L1110" s="65"/>
      <c r="R1110" s="65"/>
    </row>
    <row r="1111" spans="6:18" s="2" customFormat="1" x14ac:dyDescent="0.3">
      <c r="F1111" s="65"/>
      <c r="L1111" s="65"/>
      <c r="R1111" s="65"/>
    </row>
    <row r="1112" spans="6:18" s="2" customFormat="1" x14ac:dyDescent="0.3">
      <c r="F1112" s="65"/>
      <c r="L1112" s="65"/>
      <c r="R1112" s="65"/>
    </row>
    <row r="1113" spans="6:18" s="2" customFormat="1" x14ac:dyDescent="0.3">
      <c r="F1113" s="65"/>
      <c r="L1113" s="65"/>
      <c r="R1113" s="65"/>
    </row>
    <row r="1114" spans="6:18" s="2" customFormat="1" x14ac:dyDescent="0.3">
      <c r="F1114" s="65"/>
      <c r="L1114" s="65"/>
      <c r="R1114" s="65"/>
    </row>
    <row r="1115" spans="6:18" s="2" customFormat="1" x14ac:dyDescent="0.3">
      <c r="F1115" s="65"/>
      <c r="L1115" s="65"/>
      <c r="R1115" s="65"/>
    </row>
    <row r="1116" spans="6:18" s="2" customFormat="1" x14ac:dyDescent="0.3">
      <c r="F1116" s="65"/>
      <c r="L1116" s="65"/>
      <c r="R1116" s="65"/>
    </row>
    <row r="1117" spans="6:18" s="2" customFormat="1" x14ac:dyDescent="0.3">
      <c r="F1117" s="65"/>
      <c r="L1117" s="65"/>
      <c r="R1117" s="65"/>
    </row>
    <row r="1118" spans="6:18" s="2" customFormat="1" x14ac:dyDescent="0.3">
      <c r="F1118" s="65"/>
      <c r="L1118" s="65"/>
      <c r="R1118" s="65"/>
    </row>
    <row r="1119" spans="6:18" s="2" customFormat="1" x14ac:dyDescent="0.3">
      <c r="F1119" s="65"/>
      <c r="L1119" s="65"/>
      <c r="R1119" s="65"/>
    </row>
    <row r="1120" spans="6:18" s="2" customFormat="1" x14ac:dyDescent="0.3">
      <c r="F1120" s="65"/>
      <c r="L1120" s="65"/>
      <c r="R1120" s="65"/>
    </row>
    <row r="1121" spans="6:18" s="2" customFormat="1" x14ac:dyDescent="0.3">
      <c r="F1121" s="65"/>
      <c r="L1121" s="65"/>
      <c r="R1121" s="65"/>
    </row>
    <row r="1122" spans="6:18" s="2" customFormat="1" x14ac:dyDescent="0.3">
      <c r="F1122" s="65"/>
      <c r="L1122" s="65"/>
      <c r="R1122" s="65"/>
    </row>
    <row r="1123" spans="6:18" s="2" customFormat="1" x14ac:dyDescent="0.3">
      <c r="F1123" s="65"/>
      <c r="L1123" s="65"/>
      <c r="R1123" s="65"/>
    </row>
    <row r="1124" spans="6:18" s="2" customFormat="1" x14ac:dyDescent="0.3">
      <c r="F1124" s="65"/>
      <c r="L1124" s="65"/>
      <c r="R1124" s="65"/>
    </row>
    <row r="1125" spans="6:18" s="2" customFormat="1" x14ac:dyDescent="0.3">
      <c r="F1125" s="65"/>
      <c r="L1125" s="65"/>
      <c r="R1125" s="65"/>
    </row>
    <row r="1126" spans="6:18" s="2" customFormat="1" x14ac:dyDescent="0.3">
      <c r="F1126" s="65"/>
      <c r="L1126" s="65"/>
      <c r="R1126" s="65"/>
    </row>
    <row r="1127" spans="6:18" s="2" customFormat="1" x14ac:dyDescent="0.3">
      <c r="F1127" s="65"/>
      <c r="L1127" s="65"/>
      <c r="R1127" s="65"/>
    </row>
    <row r="1128" spans="6:18" s="2" customFormat="1" x14ac:dyDescent="0.3">
      <c r="F1128" s="65"/>
      <c r="L1128" s="65"/>
      <c r="R1128" s="65"/>
    </row>
    <row r="1129" spans="6:18" s="2" customFormat="1" x14ac:dyDescent="0.3">
      <c r="F1129" s="65"/>
      <c r="L1129" s="65"/>
      <c r="R1129" s="65"/>
    </row>
    <row r="1130" spans="6:18" s="2" customFormat="1" x14ac:dyDescent="0.3">
      <c r="F1130" s="65"/>
      <c r="L1130" s="65"/>
      <c r="R1130" s="65"/>
    </row>
    <row r="1131" spans="6:18" s="2" customFormat="1" x14ac:dyDescent="0.3">
      <c r="F1131" s="65"/>
      <c r="L1131" s="65"/>
      <c r="R1131" s="65"/>
    </row>
    <row r="1132" spans="6:18" s="2" customFormat="1" x14ac:dyDescent="0.3">
      <c r="F1132" s="65"/>
      <c r="L1132" s="65"/>
      <c r="R1132" s="65"/>
    </row>
    <row r="1133" spans="6:18" s="2" customFormat="1" x14ac:dyDescent="0.3">
      <c r="F1133" s="65"/>
      <c r="L1133" s="65"/>
      <c r="R1133" s="65"/>
    </row>
    <row r="1134" spans="6:18" s="2" customFormat="1" x14ac:dyDescent="0.3">
      <c r="F1134" s="65"/>
      <c r="L1134" s="65"/>
      <c r="R1134" s="65"/>
    </row>
    <row r="1135" spans="6:18" s="2" customFormat="1" x14ac:dyDescent="0.3">
      <c r="F1135" s="65"/>
      <c r="L1135" s="65"/>
      <c r="R1135" s="65"/>
    </row>
    <row r="1136" spans="6:18" s="2" customFormat="1" x14ac:dyDescent="0.3">
      <c r="F1136" s="65"/>
      <c r="L1136" s="65"/>
      <c r="R1136" s="65"/>
    </row>
    <row r="1137" spans="6:18" s="2" customFormat="1" x14ac:dyDescent="0.3">
      <c r="F1137" s="65"/>
      <c r="L1137" s="65"/>
      <c r="R1137" s="65"/>
    </row>
    <row r="1138" spans="6:18" s="2" customFormat="1" x14ac:dyDescent="0.3">
      <c r="F1138" s="65"/>
      <c r="L1138" s="65"/>
      <c r="R1138" s="65"/>
    </row>
    <row r="1139" spans="6:18" s="2" customFormat="1" x14ac:dyDescent="0.3">
      <c r="F1139" s="65"/>
      <c r="L1139" s="65"/>
      <c r="R1139" s="65"/>
    </row>
    <row r="1140" spans="6:18" s="2" customFormat="1" x14ac:dyDescent="0.3">
      <c r="F1140" s="65"/>
      <c r="L1140" s="65"/>
      <c r="R1140" s="65"/>
    </row>
    <row r="1141" spans="6:18" s="2" customFormat="1" x14ac:dyDescent="0.3">
      <c r="F1141" s="65"/>
      <c r="L1141" s="65"/>
      <c r="R1141" s="65"/>
    </row>
    <row r="1142" spans="6:18" s="2" customFormat="1" x14ac:dyDescent="0.3">
      <c r="F1142" s="65"/>
      <c r="L1142" s="65"/>
      <c r="R1142" s="65"/>
    </row>
    <row r="1143" spans="6:18" s="2" customFormat="1" x14ac:dyDescent="0.3">
      <c r="F1143" s="65"/>
      <c r="L1143" s="65"/>
      <c r="R1143" s="65"/>
    </row>
    <row r="1144" spans="6:18" s="2" customFormat="1" x14ac:dyDescent="0.3">
      <c r="F1144" s="65"/>
      <c r="L1144" s="65"/>
      <c r="R1144" s="65"/>
    </row>
    <row r="1145" spans="6:18" s="2" customFormat="1" x14ac:dyDescent="0.3">
      <c r="F1145" s="65"/>
      <c r="L1145" s="65"/>
      <c r="R1145" s="65"/>
    </row>
    <row r="1146" spans="6:18" s="2" customFormat="1" x14ac:dyDescent="0.3">
      <c r="F1146" s="65"/>
      <c r="L1146" s="65"/>
      <c r="R1146" s="65"/>
    </row>
    <row r="1147" spans="6:18" s="2" customFormat="1" x14ac:dyDescent="0.3">
      <c r="F1147" s="65"/>
      <c r="L1147" s="65"/>
      <c r="R1147" s="65"/>
    </row>
    <row r="1148" spans="6:18" s="2" customFormat="1" x14ac:dyDescent="0.3">
      <c r="F1148" s="65"/>
      <c r="L1148" s="65"/>
      <c r="R1148" s="65"/>
    </row>
    <row r="1149" spans="6:18" s="2" customFormat="1" x14ac:dyDescent="0.3">
      <c r="F1149" s="65"/>
      <c r="L1149" s="65"/>
      <c r="R1149" s="65"/>
    </row>
    <row r="1150" spans="6:18" s="2" customFormat="1" x14ac:dyDescent="0.3">
      <c r="F1150" s="65"/>
      <c r="L1150" s="65"/>
      <c r="R1150" s="65"/>
    </row>
    <row r="1151" spans="6:18" s="2" customFormat="1" x14ac:dyDescent="0.3">
      <c r="F1151" s="65"/>
      <c r="L1151" s="65"/>
      <c r="R1151" s="65"/>
    </row>
    <row r="1152" spans="6:18" s="2" customFormat="1" x14ac:dyDescent="0.3">
      <c r="F1152" s="65"/>
      <c r="L1152" s="65"/>
      <c r="R1152" s="65"/>
    </row>
    <row r="1153" spans="6:18" s="2" customFormat="1" x14ac:dyDescent="0.3">
      <c r="F1153" s="65"/>
      <c r="L1153" s="65"/>
      <c r="R1153" s="65"/>
    </row>
    <row r="1154" spans="6:18" s="2" customFormat="1" x14ac:dyDescent="0.3">
      <c r="F1154" s="65"/>
      <c r="L1154" s="65"/>
      <c r="R1154" s="65"/>
    </row>
    <row r="1155" spans="6:18" s="2" customFormat="1" x14ac:dyDescent="0.3">
      <c r="F1155" s="65"/>
      <c r="L1155" s="65"/>
      <c r="R1155" s="65"/>
    </row>
    <row r="1156" spans="6:18" s="2" customFormat="1" x14ac:dyDescent="0.3">
      <c r="F1156" s="65"/>
      <c r="L1156" s="65"/>
      <c r="R1156" s="65"/>
    </row>
    <row r="1157" spans="6:18" s="2" customFormat="1" x14ac:dyDescent="0.3">
      <c r="F1157" s="65"/>
      <c r="L1157" s="65"/>
      <c r="R1157" s="65"/>
    </row>
    <row r="1158" spans="6:18" s="2" customFormat="1" x14ac:dyDescent="0.3">
      <c r="F1158" s="65"/>
      <c r="L1158" s="65"/>
      <c r="R1158" s="65"/>
    </row>
    <row r="1159" spans="6:18" s="2" customFormat="1" x14ac:dyDescent="0.3">
      <c r="F1159" s="65"/>
      <c r="L1159" s="65"/>
      <c r="R1159" s="65"/>
    </row>
    <row r="1160" spans="6:18" s="2" customFormat="1" x14ac:dyDescent="0.3">
      <c r="F1160" s="65"/>
      <c r="L1160" s="65"/>
      <c r="R1160" s="65"/>
    </row>
    <row r="1161" spans="6:18" s="2" customFormat="1" x14ac:dyDescent="0.3">
      <c r="F1161" s="65"/>
      <c r="L1161" s="65"/>
      <c r="R1161" s="65"/>
    </row>
    <row r="1162" spans="6:18" s="2" customFormat="1" x14ac:dyDescent="0.3">
      <c r="F1162" s="65"/>
      <c r="L1162" s="65"/>
      <c r="R1162" s="65"/>
    </row>
    <row r="1163" spans="6:18" s="2" customFormat="1" x14ac:dyDescent="0.3">
      <c r="F1163" s="65"/>
      <c r="L1163" s="65"/>
      <c r="R1163" s="65"/>
    </row>
    <row r="1164" spans="6:18" s="2" customFormat="1" x14ac:dyDescent="0.3">
      <c r="F1164" s="65"/>
      <c r="L1164" s="65"/>
      <c r="R1164" s="65"/>
    </row>
    <row r="1165" spans="6:18" s="2" customFormat="1" x14ac:dyDescent="0.3">
      <c r="F1165" s="65"/>
      <c r="L1165" s="65"/>
      <c r="R1165" s="65"/>
    </row>
    <row r="1166" spans="6:18" s="2" customFormat="1" x14ac:dyDescent="0.3">
      <c r="F1166" s="65"/>
      <c r="L1166" s="65"/>
      <c r="R1166" s="65"/>
    </row>
    <row r="1167" spans="6:18" s="2" customFormat="1" x14ac:dyDescent="0.3">
      <c r="F1167" s="65"/>
      <c r="L1167" s="65"/>
      <c r="R1167" s="65"/>
    </row>
    <row r="1168" spans="6:18" s="2" customFormat="1" x14ac:dyDescent="0.3">
      <c r="F1168" s="65"/>
      <c r="L1168" s="65"/>
      <c r="R1168" s="65"/>
    </row>
    <row r="1169" spans="6:18" s="2" customFormat="1" x14ac:dyDescent="0.3">
      <c r="F1169" s="65"/>
      <c r="L1169" s="65"/>
      <c r="R1169" s="65"/>
    </row>
    <row r="1170" spans="6:18" s="2" customFormat="1" x14ac:dyDescent="0.3">
      <c r="F1170" s="65"/>
      <c r="L1170" s="65"/>
      <c r="R1170" s="65"/>
    </row>
    <row r="1171" spans="6:18" s="2" customFormat="1" x14ac:dyDescent="0.3">
      <c r="F1171" s="65"/>
      <c r="L1171" s="65"/>
      <c r="R1171" s="65"/>
    </row>
    <row r="1172" spans="6:18" s="2" customFormat="1" x14ac:dyDescent="0.3">
      <c r="F1172" s="65"/>
      <c r="L1172" s="65"/>
      <c r="R1172" s="65"/>
    </row>
    <row r="1173" spans="6:18" s="2" customFormat="1" x14ac:dyDescent="0.3">
      <c r="F1173" s="65"/>
      <c r="L1173" s="65"/>
      <c r="R1173" s="65"/>
    </row>
    <row r="1174" spans="6:18" s="2" customFormat="1" x14ac:dyDescent="0.3">
      <c r="F1174" s="65"/>
      <c r="L1174" s="65"/>
      <c r="R1174" s="65"/>
    </row>
    <row r="1175" spans="6:18" s="2" customFormat="1" x14ac:dyDescent="0.3">
      <c r="F1175" s="65"/>
      <c r="L1175" s="65"/>
      <c r="R1175" s="65"/>
    </row>
    <row r="1176" spans="6:18" s="2" customFormat="1" x14ac:dyDescent="0.3">
      <c r="F1176" s="65"/>
      <c r="L1176" s="65"/>
      <c r="R1176" s="65"/>
    </row>
    <row r="1177" spans="6:18" s="2" customFormat="1" x14ac:dyDescent="0.3">
      <c r="F1177" s="65"/>
      <c r="L1177" s="65"/>
      <c r="R1177" s="65"/>
    </row>
    <row r="1178" spans="6:18" s="2" customFormat="1" x14ac:dyDescent="0.3">
      <c r="F1178" s="65"/>
      <c r="L1178" s="65"/>
      <c r="R1178" s="65"/>
    </row>
    <row r="1179" spans="6:18" s="2" customFormat="1" x14ac:dyDescent="0.3">
      <c r="F1179" s="65"/>
      <c r="L1179" s="65"/>
      <c r="R1179" s="65"/>
    </row>
    <row r="1180" spans="6:18" s="2" customFormat="1" x14ac:dyDescent="0.3">
      <c r="F1180" s="65"/>
      <c r="L1180" s="65"/>
      <c r="R1180" s="65"/>
    </row>
    <row r="1181" spans="6:18" s="2" customFormat="1" x14ac:dyDescent="0.3">
      <c r="F1181" s="65"/>
      <c r="L1181" s="65"/>
      <c r="R1181" s="65"/>
    </row>
    <row r="1182" spans="6:18" s="2" customFormat="1" x14ac:dyDescent="0.3">
      <c r="F1182" s="65"/>
      <c r="L1182" s="65"/>
      <c r="R1182" s="65"/>
    </row>
    <row r="1183" spans="6:18" s="2" customFormat="1" x14ac:dyDescent="0.3">
      <c r="F1183" s="65"/>
      <c r="L1183" s="65"/>
      <c r="R1183" s="65"/>
    </row>
    <row r="1184" spans="6:18" s="2" customFormat="1" x14ac:dyDescent="0.3">
      <c r="F1184" s="65"/>
      <c r="L1184" s="65"/>
      <c r="R1184" s="65"/>
    </row>
    <row r="1185" spans="6:18" s="2" customFormat="1" x14ac:dyDescent="0.3">
      <c r="F1185" s="65"/>
      <c r="L1185" s="65"/>
      <c r="R1185" s="65"/>
    </row>
    <row r="1186" spans="6:18" s="2" customFormat="1" x14ac:dyDescent="0.3">
      <c r="F1186" s="65"/>
      <c r="L1186" s="65"/>
      <c r="R1186" s="65"/>
    </row>
    <row r="1187" spans="6:18" s="2" customFormat="1" x14ac:dyDescent="0.3">
      <c r="F1187" s="65"/>
      <c r="L1187" s="65"/>
      <c r="R1187" s="65"/>
    </row>
    <row r="1188" spans="6:18" s="2" customFormat="1" x14ac:dyDescent="0.3">
      <c r="F1188" s="65"/>
      <c r="L1188" s="65"/>
      <c r="R1188" s="65"/>
    </row>
    <row r="1189" spans="6:18" s="2" customFormat="1" x14ac:dyDescent="0.3">
      <c r="F1189" s="65"/>
      <c r="L1189" s="65"/>
      <c r="R1189" s="65"/>
    </row>
    <row r="1190" spans="6:18" s="2" customFormat="1" x14ac:dyDescent="0.3">
      <c r="F1190" s="65"/>
      <c r="L1190" s="65"/>
      <c r="R1190" s="65"/>
    </row>
    <row r="1191" spans="6:18" s="2" customFormat="1" x14ac:dyDescent="0.3">
      <c r="F1191" s="65"/>
      <c r="L1191" s="65"/>
      <c r="R1191" s="65"/>
    </row>
    <row r="1192" spans="6:18" s="2" customFormat="1" x14ac:dyDescent="0.3">
      <c r="F1192" s="65"/>
      <c r="L1192" s="65"/>
      <c r="R1192" s="65"/>
    </row>
    <row r="1193" spans="6:18" s="2" customFormat="1" x14ac:dyDescent="0.3">
      <c r="F1193" s="65"/>
      <c r="L1193" s="65"/>
      <c r="R1193" s="65"/>
    </row>
    <row r="1194" spans="6:18" s="2" customFormat="1" x14ac:dyDescent="0.3">
      <c r="F1194" s="65"/>
      <c r="L1194" s="65"/>
      <c r="R1194" s="65"/>
    </row>
    <row r="1195" spans="6:18" s="2" customFormat="1" x14ac:dyDescent="0.3">
      <c r="F1195" s="65"/>
      <c r="L1195" s="65"/>
      <c r="R1195" s="65"/>
    </row>
    <row r="1196" spans="6:18" s="2" customFormat="1" x14ac:dyDescent="0.3">
      <c r="F1196" s="65"/>
      <c r="L1196" s="65"/>
      <c r="R1196" s="65"/>
    </row>
    <row r="1197" spans="6:18" s="2" customFormat="1" x14ac:dyDescent="0.3">
      <c r="F1197" s="65"/>
      <c r="L1197" s="65"/>
      <c r="R1197" s="65"/>
    </row>
    <row r="1198" spans="6:18" s="2" customFormat="1" x14ac:dyDescent="0.3">
      <c r="F1198" s="65"/>
      <c r="L1198" s="65"/>
      <c r="R1198" s="65"/>
    </row>
    <row r="1199" spans="6:18" s="2" customFormat="1" x14ac:dyDescent="0.3">
      <c r="F1199" s="65"/>
      <c r="L1199" s="65"/>
      <c r="R1199" s="65"/>
    </row>
    <row r="1200" spans="6:18" s="2" customFormat="1" x14ac:dyDescent="0.3">
      <c r="F1200" s="65"/>
      <c r="L1200" s="65"/>
      <c r="R1200" s="65"/>
    </row>
    <row r="1201" spans="6:18" s="2" customFormat="1" x14ac:dyDescent="0.3">
      <c r="F1201" s="65"/>
      <c r="L1201" s="65"/>
      <c r="R1201" s="65"/>
    </row>
    <row r="1202" spans="6:18" s="2" customFormat="1" x14ac:dyDescent="0.3">
      <c r="F1202" s="65"/>
      <c r="L1202" s="65"/>
      <c r="R1202" s="65"/>
    </row>
    <row r="1203" spans="6:18" s="2" customFormat="1" x14ac:dyDescent="0.3">
      <c r="F1203" s="65"/>
      <c r="L1203" s="65"/>
      <c r="R1203" s="65"/>
    </row>
    <row r="1204" spans="6:18" s="2" customFormat="1" x14ac:dyDescent="0.3">
      <c r="F1204" s="65"/>
      <c r="L1204" s="65"/>
      <c r="R1204" s="65"/>
    </row>
    <row r="1205" spans="6:18" s="2" customFormat="1" x14ac:dyDescent="0.3">
      <c r="F1205" s="65"/>
      <c r="L1205" s="65"/>
      <c r="R1205" s="65"/>
    </row>
    <row r="1206" spans="6:18" s="2" customFormat="1" x14ac:dyDescent="0.3">
      <c r="F1206" s="65"/>
      <c r="L1206" s="65"/>
      <c r="R1206" s="65"/>
    </row>
    <row r="1207" spans="6:18" s="2" customFormat="1" x14ac:dyDescent="0.3">
      <c r="F1207" s="65"/>
      <c r="L1207" s="65"/>
      <c r="R1207" s="65"/>
    </row>
    <row r="1208" spans="6:18" s="2" customFormat="1" x14ac:dyDescent="0.3">
      <c r="F1208" s="65"/>
      <c r="L1208" s="65"/>
      <c r="R1208" s="65"/>
    </row>
    <row r="1209" spans="6:18" s="2" customFormat="1" x14ac:dyDescent="0.3">
      <c r="F1209" s="65"/>
      <c r="L1209" s="65"/>
      <c r="R1209" s="65"/>
    </row>
    <row r="1210" spans="6:18" s="2" customFormat="1" x14ac:dyDescent="0.3">
      <c r="F1210" s="65"/>
      <c r="L1210" s="65"/>
      <c r="R1210" s="65"/>
    </row>
    <row r="1211" spans="6:18" s="2" customFormat="1" x14ac:dyDescent="0.3">
      <c r="F1211" s="65"/>
      <c r="L1211" s="65"/>
      <c r="R1211" s="65"/>
    </row>
    <row r="1212" spans="6:18" s="2" customFormat="1" x14ac:dyDescent="0.3">
      <c r="F1212" s="65"/>
      <c r="L1212" s="65"/>
      <c r="R1212" s="65"/>
    </row>
    <row r="1213" spans="6:18" s="2" customFormat="1" x14ac:dyDescent="0.3">
      <c r="F1213" s="65"/>
      <c r="L1213" s="65"/>
      <c r="R1213" s="65"/>
    </row>
    <row r="1214" spans="6:18" s="2" customFormat="1" x14ac:dyDescent="0.3">
      <c r="F1214" s="65"/>
      <c r="L1214" s="65"/>
      <c r="R1214" s="65"/>
    </row>
    <row r="1215" spans="6:18" s="2" customFormat="1" x14ac:dyDescent="0.3">
      <c r="F1215" s="65"/>
      <c r="L1215" s="65"/>
      <c r="R1215" s="65"/>
    </row>
    <row r="1216" spans="6:18" s="2" customFormat="1" x14ac:dyDescent="0.3">
      <c r="F1216" s="65"/>
      <c r="L1216" s="65"/>
      <c r="R1216" s="65"/>
    </row>
    <row r="1217" spans="6:18" s="2" customFormat="1" x14ac:dyDescent="0.3">
      <c r="F1217" s="65"/>
      <c r="L1217" s="65"/>
      <c r="R1217" s="65"/>
    </row>
    <row r="1218" spans="6:18" s="2" customFormat="1" x14ac:dyDescent="0.3">
      <c r="F1218" s="65"/>
      <c r="L1218" s="65"/>
      <c r="R1218" s="65"/>
    </row>
    <row r="1219" spans="6:18" s="2" customFormat="1" x14ac:dyDescent="0.3">
      <c r="F1219" s="65"/>
      <c r="L1219" s="65"/>
      <c r="R1219" s="65"/>
    </row>
    <row r="1220" spans="6:18" s="2" customFormat="1" x14ac:dyDescent="0.3">
      <c r="F1220" s="65"/>
      <c r="L1220" s="65"/>
      <c r="R1220" s="65"/>
    </row>
    <row r="1221" spans="6:18" s="2" customFormat="1" x14ac:dyDescent="0.3">
      <c r="F1221" s="65"/>
      <c r="L1221" s="65"/>
      <c r="R1221" s="65"/>
    </row>
    <row r="1222" spans="6:18" s="2" customFormat="1" x14ac:dyDescent="0.3">
      <c r="F1222" s="65"/>
      <c r="L1222" s="65"/>
      <c r="R1222" s="65"/>
    </row>
    <row r="1223" spans="6:18" s="2" customFormat="1" x14ac:dyDescent="0.3">
      <c r="F1223" s="65"/>
      <c r="L1223" s="65"/>
      <c r="R1223" s="65"/>
    </row>
    <row r="1224" spans="6:18" s="2" customFormat="1" x14ac:dyDescent="0.3">
      <c r="F1224" s="65"/>
      <c r="L1224" s="65"/>
      <c r="R1224" s="65"/>
    </row>
    <row r="1225" spans="6:18" s="2" customFormat="1" x14ac:dyDescent="0.3">
      <c r="F1225" s="65"/>
      <c r="L1225" s="65"/>
      <c r="R1225" s="65"/>
    </row>
    <row r="1226" spans="6:18" s="2" customFormat="1" x14ac:dyDescent="0.3">
      <c r="F1226" s="65"/>
      <c r="L1226" s="65"/>
      <c r="R1226" s="65"/>
    </row>
    <row r="1227" spans="6:18" s="2" customFormat="1" x14ac:dyDescent="0.3">
      <c r="F1227" s="65"/>
      <c r="L1227" s="65"/>
      <c r="R1227" s="65"/>
    </row>
    <row r="1228" spans="6:18" s="2" customFormat="1" x14ac:dyDescent="0.3">
      <c r="F1228" s="65"/>
      <c r="L1228" s="65"/>
      <c r="R1228" s="65"/>
    </row>
    <row r="1229" spans="6:18" s="2" customFormat="1" x14ac:dyDescent="0.3">
      <c r="F1229" s="65"/>
      <c r="L1229" s="65"/>
      <c r="R1229" s="65"/>
    </row>
    <row r="1230" spans="6:18" s="2" customFormat="1" x14ac:dyDescent="0.3">
      <c r="F1230" s="65"/>
      <c r="L1230" s="65"/>
      <c r="R1230" s="65"/>
    </row>
    <row r="1231" spans="6:18" s="2" customFormat="1" x14ac:dyDescent="0.3">
      <c r="F1231" s="65"/>
      <c r="L1231" s="65"/>
      <c r="R1231" s="65"/>
    </row>
    <row r="1232" spans="6:18" s="2" customFormat="1" x14ac:dyDescent="0.3">
      <c r="F1232" s="65"/>
      <c r="L1232" s="65"/>
      <c r="R1232" s="65"/>
    </row>
    <row r="1233" spans="6:18" s="2" customFormat="1" x14ac:dyDescent="0.3">
      <c r="F1233" s="65"/>
      <c r="L1233" s="65"/>
      <c r="R1233" s="65"/>
    </row>
    <row r="1234" spans="6:18" s="2" customFormat="1" x14ac:dyDescent="0.3">
      <c r="F1234" s="65"/>
      <c r="L1234" s="65"/>
      <c r="R1234" s="65"/>
    </row>
    <row r="1235" spans="6:18" s="2" customFormat="1" x14ac:dyDescent="0.3">
      <c r="F1235" s="65"/>
      <c r="L1235" s="65"/>
      <c r="R1235" s="65"/>
    </row>
    <row r="1236" spans="6:18" s="2" customFormat="1" x14ac:dyDescent="0.3">
      <c r="F1236" s="65"/>
      <c r="L1236" s="65"/>
      <c r="R1236" s="65"/>
    </row>
    <row r="1237" spans="6:18" s="2" customFormat="1" x14ac:dyDescent="0.3">
      <c r="F1237" s="65"/>
      <c r="L1237" s="65"/>
      <c r="R1237" s="65"/>
    </row>
    <row r="1238" spans="6:18" s="2" customFormat="1" x14ac:dyDescent="0.3">
      <c r="F1238" s="65"/>
      <c r="L1238" s="65"/>
      <c r="R1238" s="65"/>
    </row>
    <row r="1239" spans="6:18" s="2" customFormat="1" x14ac:dyDescent="0.3">
      <c r="F1239" s="65"/>
      <c r="L1239" s="65"/>
      <c r="R1239" s="65"/>
    </row>
    <row r="1240" spans="6:18" s="2" customFormat="1" x14ac:dyDescent="0.3">
      <c r="F1240" s="65"/>
      <c r="L1240" s="65"/>
      <c r="R1240" s="65"/>
    </row>
    <row r="1241" spans="6:18" s="2" customFormat="1" x14ac:dyDescent="0.3">
      <c r="F1241" s="65"/>
      <c r="L1241" s="65"/>
      <c r="R1241" s="65"/>
    </row>
    <row r="1242" spans="6:18" s="2" customFormat="1" x14ac:dyDescent="0.3">
      <c r="F1242" s="65"/>
      <c r="L1242" s="65"/>
      <c r="R1242" s="65"/>
    </row>
    <row r="1243" spans="6:18" s="2" customFormat="1" x14ac:dyDescent="0.3">
      <c r="F1243" s="65"/>
      <c r="L1243" s="65"/>
      <c r="R1243" s="65"/>
    </row>
    <row r="1244" spans="6:18" s="2" customFormat="1" x14ac:dyDescent="0.3">
      <c r="F1244" s="65"/>
      <c r="L1244" s="65"/>
      <c r="R1244" s="65"/>
    </row>
    <row r="1245" spans="6:18" s="2" customFormat="1" x14ac:dyDescent="0.3">
      <c r="F1245" s="65"/>
      <c r="L1245" s="65"/>
      <c r="R1245" s="65"/>
    </row>
    <row r="1246" spans="6:18" s="2" customFormat="1" x14ac:dyDescent="0.3">
      <c r="F1246" s="65"/>
      <c r="L1246" s="65"/>
      <c r="R1246" s="65"/>
    </row>
    <row r="1247" spans="6:18" s="2" customFormat="1" x14ac:dyDescent="0.3">
      <c r="F1247" s="65"/>
      <c r="L1247" s="65"/>
      <c r="R1247" s="65"/>
    </row>
    <row r="1248" spans="6:18" s="2" customFormat="1" x14ac:dyDescent="0.3">
      <c r="F1248" s="65"/>
      <c r="L1248" s="65"/>
      <c r="R1248" s="65"/>
    </row>
    <row r="1249" spans="6:18" s="2" customFormat="1" x14ac:dyDescent="0.3">
      <c r="F1249" s="65"/>
      <c r="L1249" s="65"/>
      <c r="R1249" s="65"/>
    </row>
    <row r="1250" spans="6:18" s="2" customFormat="1" x14ac:dyDescent="0.3">
      <c r="F1250" s="65"/>
      <c r="L1250" s="65"/>
      <c r="R1250" s="65"/>
    </row>
    <row r="1251" spans="6:18" s="2" customFormat="1" x14ac:dyDescent="0.3">
      <c r="F1251" s="65"/>
      <c r="L1251" s="65"/>
      <c r="R1251" s="65"/>
    </row>
    <row r="1252" spans="6:18" s="2" customFormat="1" x14ac:dyDescent="0.3">
      <c r="F1252" s="65"/>
      <c r="L1252" s="65"/>
      <c r="R1252" s="65"/>
    </row>
    <row r="1253" spans="6:18" s="2" customFormat="1" x14ac:dyDescent="0.3">
      <c r="F1253" s="65"/>
      <c r="L1253" s="65"/>
      <c r="R1253" s="65"/>
    </row>
    <row r="1254" spans="6:18" s="2" customFormat="1" x14ac:dyDescent="0.3">
      <c r="F1254" s="65"/>
      <c r="L1254" s="65"/>
      <c r="R1254" s="65"/>
    </row>
    <row r="1255" spans="6:18" s="2" customFormat="1" x14ac:dyDescent="0.3">
      <c r="F1255" s="65"/>
      <c r="L1255" s="65"/>
      <c r="R1255" s="65"/>
    </row>
    <row r="1256" spans="6:18" s="2" customFormat="1" x14ac:dyDescent="0.3">
      <c r="F1256" s="65"/>
      <c r="L1256" s="65"/>
      <c r="R1256" s="65"/>
    </row>
    <row r="1257" spans="6:18" s="2" customFormat="1" x14ac:dyDescent="0.3">
      <c r="F1257" s="65"/>
      <c r="L1257" s="65"/>
      <c r="R1257" s="65"/>
    </row>
    <row r="1258" spans="6:18" s="2" customFormat="1" x14ac:dyDescent="0.3">
      <c r="F1258" s="65"/>
      <c r="L1258" s="65"/>
      <c r="R1258" s="65"/>
    </row>
    <row r="1259" spans="6:18" s="2" customFormat="1" x14ac:dyDescent="0.3">
      <c r="F1259" s="65"/>
      <c r="L1259" s="65"/>
      <c r="R1259" s="65"/>
    </row>
    <row r="1260" spans="6:18" s="2" customFormat="1" x14ac:dyDescent="0.3">
      <c r="F1260" s="65"/>
      <c r="L1260" s="65"/>
      <c r="R1260" s="65"/>
    </row>
    <row r="1261" spans="6:18" s="2" customFormat="1" x14ac:dyDescent="0.3">
      <c r="F1261" s="65"/>
      <c r="L1261" s="65"/>
      <c r="R1261" s="65"/>
    </row>
    <row r="1262" spans="6:18" s="2" customFormat="1" x14ac:dyDescent="0.3">
      <c r="F1262" s="65"/>
      <c r="L1262" s="65"/>
      <c r="R1262" s="65"/>
    </row>
    <row r="1263" spans="6:18" s="2" customFormat="1" x14ac:dyDescent="0.3">
      <c r="F1263" s="65"/>
      <c r="L1263" s="65"/>
      <c r="R1263" s="65"/>
    </row>
    <row r="1264" spans="6:18" s="2" customFormat="1" x14ac:dyDescent="0.3">
      <c r="F1264" s="65"/>
      <c r="L1264" s="65"/>
      <c r="R1264" s="65"/>
    </row>
    <row r="1265" spans="6:18" s="2" customFormat="1" x14ac:dyDescent="0.3">
      <c r="F1265" s="65"/>
      <c r="L1265" s="65"/>
      <c r="R1265" s="65"/>
    </row>
    <row r="1266" spans="6:18" s="2" customFormat="1" x14ac:dyDescent="0.3">
      <c r="F1266" s="65"/>
      <c r="L1266" s="65"/>
      <c r="R1266" s="65"/>
    </row>
    <row r="1267" spans="6:18" s="2" customFormat="1" x14ac:dyDescent="0.3">
      <c r="F1267" s="65"/>
      <c r="L1267" s="65"/>
      <c r="R1267" s="65"/>
    </row>
    <row r="1268" spans="6:18" s="2" customFormat="1" x14ac:dyDescent="0.3">
      <c r="F1268" s="65"/>
      <c r="L1268" s="65"/>
      <c r="R1268" s="65"/>
    </row>
    <row r="1269" spans="6:18" s="2" customFormat="1" x14ac:dyDescent="0.3">
      <c r="F1269" s="65"/>
      <c r="L1269" s="65"/>
      <c r="R1269" s="65"/>
    </row>
    <row r="1270" spans="6:18" s="2" customFormat="1" x14ac:dyDescent="0.3">
      <c r="F1270" s="65"/>
      <c r="L1270" s="65"/>
      <c r="R1270" s="65"/>
    </row>
    <row r="1271" spans="6:18" s="2" customFormat="1" x14ac:dyDescent="0.3">
      <c r="F1271" s="65"/>
      <c r="L1271" s="65"/>
      <c r="R1271" s="65"/>
    </row>
    <row r="1272" spans="6:18" s="2" customFormat="1" x14ac:dyDescent="0.3">
      <c r="F1272" s="65"/>
      <c r="L1272" s="65"/>
      <c r="R1272" s="65"/>
    </row>
    <row r="1273" spans="6:18" s="2" customFormat="1" x14ac:dyDescent="0.3">
      <c r="F1273" s="65"/>
      <c r="L1273" s="65"/>
      <c r="R1273" s="65"/>
    </row>
    <row r="1274" spans="6:18" s="2" customFormat="1" x14ac:dyDescent="0.3">
      <c r="F1274" s="65"/>
      <c r="L1274" s="65"/>
      <c r="R1274" s="65"/>
    </row>
    <row r="1275" spans="6:18" s="2" customFormat="1" x14ac:dyDescent="0.3">
      <c r="F1275" s="65"/>
      <c r="L1275" s="65"/>
      <c r="R1275" s="65"/>
    </row>
    <row r="1276" spans="6:18" s="2" customFormat="1" x14ac:dyDescent="0.3">
      <c r="F1276" s="65"/>
      <c r="L1276" s="65"/>
      <c r="R1276" s="65"/>
    </row>
    <row r="1277" spans="6:18" s="2" customFormat="1" x14ac:dyDescent="0.3">
      <c r="F1277" s="65"/>
      <c r="L1277" s="65"/>
      <c r="R1277" s="65"/>
    </row>
    <row r="1278" spans="6:18" s="2" customFormat="1" x14ac:dyDescent="0.3">
      <c r="F1278" s="65"/>
      <c r="L1278" s="65"/>
      <c r="R1278" s="65"/>
    </row>
    <row r="1279" spans="6:18" s="2" customFormat="1" x14ac:dyDescent="0.3">
      <c r="F1279" s="65"/>
      <c r="L1279" s="65"/>
      <c r="R1279" s="65"/>
    </row>
    <row r="1280" spans="6:18" s="2" customFormat="1" x14ac:dyDescent="0.3">
      <c r="F1280" s="65"/>
      <c r="L1280" s="65"/>
      <c r="R1280" s="65"/>
    </row>
    <row r="1281" spans="6:18" s="2" customFormat="1" x14ac:dyDescent="0.3">
      <c r="F1281" s="65"/>
      <c r="L1281" s="65"/>
      <c r="R1281" s="65"/>
    </row>
    <row r="1282" spans="6:18" s="2" customFormat="1" x14ac:dyDescent="0.3">
      <c r="F1282" s="65"/>
      <c r="L1282" s="65"/>
      <c r="R1282" s="65"/>
    </row>
    <row r="1283" spans="6:18" s="2" customFormat="1" x14ac:dyDescent="0.3">
      <c r="F1283" s="65"/>
      <c r="L1283" s="65"/>
      <c r="R1283" s="65"/>
    </row>
    <row r="1284" spans="6:18" s="2" customFormat="1" x14ac:dyDescent="0.3">
      <c r="F1284" s="65"/>
      <c r="L1284" s="65"/>
      <c r="R1284" s="65"/>
    </row>
    <row r="1285" spans="6:18" s="2" customFormat="1" x14ac:dyDescent="0.3">
      <c r="F1285" s="65"/>
      <c r="L1285" s="65"/>
      <c r="R1285" s="65"/>
    </row>
    <row r="1286" spans="6:18" s="2" customFormat="1" x14ac:dyDescent="0.3">
      <c r="F1286" s="65"/>
      <c r="L1286" s="65"/>
      <c r="R1286" s="65"/>
    </row>
    <row r="1287" spans="6:18" s="2" customFormat="1" x14ac:dyDescent="0.3">
      <c r="F1287" s="65"/>
      <c r="L1287" s="65"/>
      <c r="R1287" s="65"/>
    </row>
    <row r="1288" spans="6:18" s="2" customFormat="1" x14ac:dyDescent="0.3">
      <c r="F1288" s="65"/>
      <c r="L1288" s="65"/>
      <c r="R1288" s="65"/>
    </row>
    <row r="1289" spans="6:18" s="2" customFormat="1" x14ac:dyDescent="0.3">
      <c r="F1289" s="65"/>
      <c r="L1289" s="65"/>
      <c r="R1289" s="65"/>
    </row>
    <row r="1290" spans="6:18" s="2" customFormat="1" x14ac:dyDescent="0.3">
      <c r="F1290" s="65"/>
      <c r="L1290" s="65"/>
      <c r="R1290" s="65"/>
    </row>
    <row r="1291" spans="6:18" s="2" customFormat="1" x14ac:dyDescent="0.3">
      <c r="F1291" s="65"/>
      <c r="L1291" s="65"/>
      <c r="R1291" s="65"/>
    </row>
    <row r="1292" spans="6:18" s="2" customFormat="1" x14ac:dyDescent="0.3">
      <c r="F1292" s="65"/>
      <c r="L1292" s="65"/>
      <c r="R1292" s="65"/>
    </row>
    <row r="1293" spans="6:18" s="2" customFormat="1" x14ac:dyDescent="0.3">
      <c r="F1293" s="65"/>
      <c r="L1293" s="65"/>
      <c r="R1293" s="65"/>
    </row>
    <row r="1294" spans="6:18" s="2" customFormat="1" x14ac:dyDescent="0.3">
      <c r="F1294" s="65"/>
      <c r="L1294" s="65"/>
      <c r="R1294" s="65"/>
    </row>
    <row r="1295" spans="6:18" s="2" customFormat="1" x14ac:dyDescent="0.3">
      <c r="F1295" s="65"/>
      <c r="L1295" s="65"/>
      <c r="R1295" s="65"/>
    </row>
    <row r="1296" spans="6:18" s="2" customFormat="1" x14ac:dyDescent="0.3">
      <c r="F1296" s="65"/>
      <c r="L1296" s="65"/>
      <c r="R1296" s="65"/>
    </row>
    <row r="1297" spans="6:18" s="2" customFormat="1" x14ac:dyDescent="0.3">
      <c r="F1297" s="65"/>
      <c r="L1297" s="65"/>
      <c r="R1297" s="65"/>
    </row>
    <row r="1298" spans="6:18" s="2" customFormat="1" x14ac:dyDescent="0.3">
      <c r="F1298" s="65"/>
      <c r="L1298" s="65"/>
      <c r="R1298" s="65"/>
    </row>
    <row r="1299" spans="6:18" s="2" customFormat="1" x14ac:dyDescent="0.3">
      <c r="F1299" s="65"/>
      <c r="L1299" s="65"/>
      <c r="R1299" s="65"/>
    </row>
    <row r="1300" spans="6:18" s="2" customFormat="1" x14ac:dyDescent="0.3">
      <c r="F1300" s="65"/>
      <c r="L1300" s="65"/>
      <c r="R1300" s="65"/>
    </row>
    <row r="1301" spans="6:18" s="2" customFormat="1" x14ac:dyDescent="0.3">
      <c r="F1301" s="65"/>
      <c r="L1301" s="65"/>
      <c r="R1301" s="65"/>
    </row>
    <row r="1302" spans="6:18" s="2" customFormat="1" x14ac:dyDescent="0.3">
      <c r="F1302" s="65"/>
      <c r="L1302" s="65"/>
      <c r="R1302" s="65"/>
    </row>
    <row r="1303" spans="6:18" s="2" customFormat="1" x14ac:dyDescent="0.3">
      <c r="F1303" s="65"/>
      <c r="L1303" s="65"/>
      <c r="R1303" s="65"/>
    </row>
    <row r="1304" spans="6:18" s="2" customFormat="1" x14ac:dyDescent="0.3">
      <c r="F1304" s="65"/>
      <c r="L1304" s="65"/>
      <c r="R1304" s="65"/>
    </row>
    <row r="1305" spans="6:18" s="2" customFormat="1" x14ac:dyDescent="0.3">
      <c r="F1305" s="65"/>
      <c r="L1305" s="65"/>
      <c r="R1305" s="65"/>
    </row>
    <row r="1306" spans="6:18" s="2" customFormat="1" x14ac:dyDescent="0.3">
      <c r="F1306" s="65"/>
      <c r="L1306" s="65"/>
      <c r="R1306" s="65"/>
    </row>
    <row r="1307" spans="6:18" s="2" customFormat="1" x14ac:dyDescent="0.3">
      <c r="F1307" s="65"/>
      <c r="L1307" s="65"/>
      <c r="R1307" s="65"/>
    </row>
    <row r="1308" spans="6:18" s="2" customFormat="1" x14ac:dyDescent="0.3">
      <c r="F1308" s="65"/>
      <c r="L1308" s="65"/>
      <c r="R1308" s="65"/>
    </row>
    <row r="1309" spans="6:18" s="2" customFormat="1" x14ac:dyDescent="0.3">
      <c r="F1309" s="65"/>
      <c r="L1309" s="65"/>
      <c r="R1309" s="65"/>
    </row>
    <row r="1310" spans="6:18" s="2" customFormat="1" x14ac:dyDescent="0.3">
      <c r="F1310" s="65"/>
      <c r="L1310" s="65"/>
      <c r="R1310" s="65"/>
    </row>
    <row r="1311" spans="6:18" s="2" customFormat="1" x14ac:dyDescent="0.3">
      <c r="F1311" s="65"/>
      <c r="L1311" s="65"/>
      <c r="R1311" s="65"/>
    </row>
    <row r="1312" spans="6:18" s="2" customFormat="1" x14ac:dyDescent="0.3">
      <c r="F1312" s="65"/>
      <c r="L1312" s="65"/>
      <c r="R1312" s="65"/>
    </row>
    <row r="1313" spans="6:18" s="2" customFormat="1" x14ac:dyDescent="0.3">
      <c r="F1313" s="65"/>
      <c r="L1313" s="65"/>
      <c r="R1313" s="65"/>
    </row>
    <row r="1314" spans="6:18" s="2" customFormat="1" x14ac:dyDescent="0.3">
      <c r="F1314" s="65"/>
      <c r="L1314" s="65"/>
      <c r="R1314" s="65"/>
    </row>
    <row r="1315" spans="6:18" s="2" customFormat="1" x14ac:dyDescent="0.3">
      <c r="F1315" s="65"/>
      <c r="L1315" s="65"/>
      <c r="R1315" s="65"/>
    </row>
    <row r="1316" spans="6:18" s="2" customFormat="1" x14ac:dyDescent="0.3">
      <c r="F1316" s="65"/>
      <c r="L1316" s="65"/>
      <c r="R1316" s="65"/>
    </row>
    <row r="1317" spans="6:18" s="2" customFormat="1" x14ac:dyDescent="0.3">
      <c r="F1317" s="65"/>
      <c r="L1317" s="65"/>
      <c r="R1317" s="65"/>
    </row>
    <row r="1318" spans="6:18" s="2" customFormat="1" x14ac:dyDescent="0.3">
      <c r="F1318" s="65"/>
      <c r="L1318" s="65"/>
      <c r="R1318" s="65"/>
    </row>
    <row r="1319" spans="6:18" s="2" customFormat="1" x14ac:dyDescent="0.3">
      <c r="F1319" s="65"/>
      <c r="L1319" s="65"/>
      <c r="R1319" s="65"/>
    </row>
    <row r="1320" spans="6:18" s="2" customFormat="1" x14ac:dyDescent="0.3">
      <c r="F1320" s="65"/>
      <c r="L1320" s="65"/>
      <c r="R1320" s="65"/>
    </row>
    <row r="1321" spans="6:18" s="2" customFormat="1" x14ac:dyDescent="0.3">
      <c r="F1321" s="65"/>
      <c r="L1321" s="65"/>
      <c r="R1321" s="65"/>
    </row>
    <row r="1322" spans="6:18" s="2" customFormat="1" x14ac:dyDescent="0.3">
      <c r="F1322" s="65"/>
      <c r="L1322" s="65"/>
      <c r="R1322" s="65"/>
    </row>
    <row r="1323" spans="6:18" s="2" customFormat="1" x14ac:dyDescent="0.3">
      <c r="F1323" s="65"/>
      <c r="L1323" s="65"/>
      <c r="R1323" s="65"/>
    </row>
    <row r="1324" spans="6:18" s="2" customFormat="1" x14ac:dyDescent="0.3">
      <c r="F1324" s="65"/>
      <c r="L1324" s="65"/>
      <c r="R1324" s="65"/>
    </row>
    <row r="1325" spans="6:18" s="2" customFormat="1" x14ac:dyDescent="0.3">
      <c r="F1325" s="65"/>
      <c r="L1325" s="65"/>
      <c r="R1325" s="65"/>
    </row>
    <row r="1326" spans="6:18" s="2" customFormat="1" x14ac:dyDescent="0.3">
      <c r="F1326" s="65"/>
      <c r="L1326" s="65"/>
      <c r="R1326" s="65"/>
    </row>
    <row r="1327" spans="6:18" s="2" customFormat="1" x14ac:dyDescent="0.3">
      <c r="F1327" s="65"/>
      <c r="L1327" s="65"/>
      <c r="R1327" s="65"/>
    </row>
    <row r="1328" spans="6:18" s="2" customFormat="1" x14ac:dyDescent="0.3">
      <c r="F1328" s="65"/>
      <c r="L1328" s="65"/>
      <c r="R1328" s="65"/>
    </row>
    <row r="1329" spans="6:18" s="2" customFormat="1" x14ac:dyDescent="0.3">
      <c r="F1329" s="65"/>
      <c r="L1329" s="65"/>
      <c r="R1329" s="65"/>
    </row>
    <row r="1330" spans="6:18" s="2" customFormat="1" x14ac:dyDescent="0.3">
      <c r="F1330" s="65"/>
      <c r="L1330" s="65"/>
      <c r="R1330" s="65"/>
    </row>
    <row r="1331" spans="6:18" s="2" customFormat="1" x14ac:dyDescent="0.3">
      <c r="F1331" s="65"/>
      <c r="L1331" s="65"/>
      <c r="R1331" s="65"/>
    </row>
    <row r="1332" spans="6:18" s="2" customFormat="1" x14ac:dyDescent="0.3">
      <c r="F1332" s="65"/>
      <c r="L1332" s="65"/>
      <c r="R1332" s="65"/>
    </row>
    <row r="1333" spans="6:18" s="2" customFormat="1" x14ac:dyDescent="0.3">
      <c r="F1333" s="65"/>
      <c r="L1333" s="65"/>
      <c r="R1333" s="65"/>
    </row>
    <row r="1334" spans="6:18" s="2" customFormat="1" x14ac:dyDescent="0.3">
      <c r="F1334" s="65"/>
      <c r="L1334" s="65"/>
      <c r="R1334" s="65"/>
    </row>
    <row r="1335" spans="6:18" s="2" customFormat="1" x14ac:dyDescent="0.3">
      <c r="F1335" s="65"/>
      <c r="L1335" s="65"/>
      <c r="R1335" s="65"/>
    </row>
    <row r="1336" spans="6:18" s="2" customFormat="1" x14ac:dyDescent="0.3">
      <c r="F1336" s="65"/>
      <c r="L1336" s="65"/>
      <c r="R1336" s="65"/>
    </row>
    <row r="1337" spans="6:18" s="2" customFormat="1" x14ac:dyDescent="0.3">
      <c r="F1337" s="65"/>
      <c r="L1337" s="65"/>
      <c r="R1337" s="65"/>
    </row>
    <row r="1338" spans="6:18" s="2" customFormat="1" x14ac:dyDescent="0.3">
      <c r="F1338" s="65"/>
      <c r="L1338" s="65"/>
      <c r="R1338" s="65"/>
    </row>
    <row r="1339" spans="6:18" s="2" customFormat="1" x14ac:dyDescent="0.3">
      <c r="F1339" s="65"/>
      <c r="L1339" s="65"/>
      <c r="R1339" s="65"/>
    </row>
    <row r="1340" spans="6:18" s="2" customFormat="1" x14ac:dyDescent="0.3">
      <c r="F1340" s="65"/>
      <c r="L1340" s="65"/>
      <c r="R1340" s="65"/>
    </row>
    <row r="1341" spans="6:18" s="2" customFormat="1" x14ac:dyDescent="0.3">
      <c r="F1341" s="65"/>
      <c r="L1341" s="65"/>
      <c r="R1341" s="65"/>
    </row>
    <row r="1342" spans="6:18" s="2" customFormat="1" x14ac:dyDescent="0.3">
      <c r="F1342" s="65"/>
      <c r="L1342" s="65"/>
      <c r="R1342" s="65"/>
    </row>
    <row r="1343" spans="6:18" s="2" customFormat="1" x14ac:dyDescent="0.3">
      <c r="F1343" s="65"/>
      <c r="L1343" s="65"/>
      <c r="R1343" s="65"/>
    </row>
    <row r="1344" spans="6:18" s="2" customFormat="1" x14ac:dyDescent="0.3">
      <c r="F1344" s="65"/>
      <c r="L1344" s="65"/>
      <c r="R1344" s="65"/>
    </row>
    <row r="1345" spans="6:18" s="2" customFormat="1" x14ac:dyDescent="0.3">
      <c r="F1345" s="65"/>
      <c r="L1345" s="65"/>
      <c r="R1345" s="65"/>
    </row>
    <row r="1346" spans="6:18" s="2" customFormat="1" x14ac:dyDescent="0.3">
      <c r="F1346" s="65"/>
      <c r="L1346" s="65"/>
      <c r="R1346" s="65"/>
    </row>
    <row r="1347" spans="6:18" s="2" customFormat="1" x14ac:dyDescent="0.3">
      <c r="F1347" s="65"/>
      <c r="L1347" s="65"/>
      <c r="R1347" s="65"/>
    </row>
    <row r="1348" spans="6:18" s="2" customFormat="1" x14ac:dyDescent="0.3">
      <c r="F1348" s="65"/>
      <c r="L1348" s="65"/>
      <c r="R1348" s="65"/>
    </row>
    <row r="1349" spans="6:18" s="2" customFormat="1" x14ac:dyDescent="0.3">
      <c r="F1349" s="65"/>
      <c r="L1349" s="65"/>
      <c r="R1349" s="65"/>
    </row>
    <row r="1350" spans="6:18" s="2" customFormat="1" x14ac:dyDescent="0.3">
      <c r="F1350" s="65"/>
      <c r="L1350" s="65"/>
      <c r="R1350" s="65"/>
    </row>
    <row r="1351" spans="6:18" s="2" customFormat="1" x14ac:dyDescent="0.3">
      <c r="F1351" s="65"/>
      <c r="L1351" s="65"/>
      <c r="R1351" s="65"/>
    </row>
    <row r="1352" spans="6:18" s="2" customFormat="1" x14ac:dyDescent="0.3">
      <c r="F1352" s="65"/>
      <c r="L1352" s="65"/>
      <c r="R1352" s="65"/>
    </row>
    <row r="1353" spans="6:18" s="2" customFormat="1" x14ac:dyDescent="0.3">
      <c r="F1353" s="65"/>
      <c r="L1353" s="65"/>
      <c r="R1353" s="65"/>
    </row>
    <row r="1354" spans="6:18" s="2" customFormat="1" x14ac:dyDescent="0.3">
      <c r="F1354" s="65"/>
      <c r="L1354" s="65"/>
      <c r="R1354" s="65"/>
    </row>
    <row r="1355" spans="6:18" s="2" customFormat="1" x14ac:dyDescent="0.3">
      <c r="F1355" s="65"/>
      <c r="L1355" s="65"/>
      <c r="R1355" s="65"/>
    </row>
    <row r="1356" spans="6:18" s="2" customFormat="1" x14ac:dyDescent="0.3">
      <c r="F1356" s="65"/>
      <c r="L1356" s="65"/>
      <c r="R1356" s="65"/>
    </row>
    <row r="1357" spans="6:18" s="2" customFormat="1" x14ac:dyDescent="0.3">
      <c r="F1357" s="65"/>
      <c r="L1357" s="65"/>
      <c r="R1357" s="65"/>
    </row>
    <row r="1358" spans="6:18" s="2" customFormat="1" x14ac:dyDescent="0.3">
      <c r="F1358" s="65"/>
      <c r="L1358" s="65"/>
      <c r="R1358" s="65"/>
    </row>
    <row r="1359" spans="6:18" s="2" customFormat="1" x14ac:dyDescent="0.3">
      <c r="F1359" s="65"/>
      <c r="L1359" s="65"/>
      <c r="R1359" s="65"/>
    </row>
    <row r="1360" spans="6:18" s="2" customFormat="1" x14ac:dyDescent="0.3">
      <c r="F1360" s="65"/>
      <c r="L1360" s="65"/>
      <c r="R1360" s="65"/>
    </row>
    <row r="1361" spans="6:18" s="2" customFormat="1" x14ac:dyDescent="0.3">
      <c r="F1361" s="65"/>
      <c r="L1361" s="65"/>
      <c r="R1361" s="65"/>
    </row>
    <row r="1362" spans="6:18" s="2" customFormat="1" x14ac:dyDescent="0.3">
      <c r="F1362" s="65"/>
      <c r="L1362" s="65"/>
      <c r="R1362" s="65"/>
    </row>
    <row r="1363" spans="6:18" s="2" customFormat="1" x14ac:dyDescent="0.3">
      <c r="F1363" s="65"/>
      <c r="L1363" s="65"/>
      <c r="R1363" s="65"/>
    </row>
    <row r="1364" spans="6:18" s="2" customFormat="1" x14ac:dyDescent="0.3">
      <c r="F1364" s="65"/>
      <c r="L1364" s="65"/>
      <c r="R1364" s="65"/>
    </row>
    <row r="1365" spans="6:18" s="2" customFormat="1" x14ac:dyDescent="0.3">
      <c r="F1365" s="65"/>
      <c r="L1365" s="65"/>
      <c r="R1365" s="65"/>
    </row>
    <row r="1366" spans="6:18" s="2" customFormat="1" x14ac:dyDescent="0.3">
      <c r="F1366" s="65"/>
      <c r="L1366" s="65"/>
      <c r="R1366" s="65"/>
    </row>
    <row r="1367" spans="6:18" s="2" customFormat="1" x14ac:dyDescent="0.3">
      <c r="F1367" s="65"/>
      <c r="L1367" s="65"/>
      <c r="R1367" s="65"/>
    </row>
    <row r="1368" spans="6:18" s="2" customFormat="1" x14ac:dyDescent="0.3">
      <c r="F1368" s="65"/>
      <c r="L1368" s="65"/>
      <c r="R1368" s="65"/>
    </row>
    <row r="1369" spans="6:18" s="2" customFormat="1" x14ac:dyDescent="0.3">
      <c r="F1369" s="65"/>
      <c r="L1369" s="65"/>
      <c r="R1369" s="65"/>
    </row>
    <row r="1370" spans="6:18" s="2" customFormat="1" x14ac:dyDescent="0.3">
      <c r="F1370" s="65"/>
      <c r="L1370" s="65"/>
      <c r="R1370" s="65"/>
    </row>
    <row r="1371" spans="6:18" s="2" customFormat="1" x14ac:dyDescent="0.3">
      <c r="F1371" s="65"/>
      <c r="L1371" s="65"/>
      <c r="R1371" s="65"/>
    </row>
    <row r="1372" spans="6:18" s="2" customFormat="1" x14ac:dyDescent="0.3">
      <c r="F1372" s="65"/>
      <c r="L1372" s="65"/>
      <c r="R1372" s="65"/>
    </row>
    <row r="1373" spans="6:18" s="2" customFormat="1" x14ac:dyDescent="0.3">
      <c r="F1373" s="65"/>
      <c r="L1373" s="65"/>
      <c r="R1373" s="65"/>
    </row>
    <row r="1374" spans="6:18" s="2" customFormat="1" x14ac:dyDescent="0.3">
      <c r="F1374" s="65"/>
      <c r="L1374" s="65"/>
      <c r="R1374" s="65"/>
    </row>
    <row r="1375" spans="6:18" s="2" customFormat="1" x14ac:dyDescent="0.3">
      <c r="F1375" s="65"/>
      <c r="L1375" s="65"/>
      <c r="R1375" s="65"/>
    </row>
    <row r="1376" spans="6:18" s="2" customFormat="1" x14ac:dyDescent="0.3">
      <c r="F1376" s="65"/>
      <c r="L1376" s="65"/>
      <c r="R1376" s="65"/>
    </row>
    <row r="1377" spans="6:18" s="2" customFormat="1" x14ac:dyDescent="0.3">
      <c r="F1377" s="65"/>
      <c r="L1377" s="65"/>
      <c r="R1377" s="65"/>
    </row>
    <row r="1378" spans="6:18" s="2" customFormat="1" x14ac:dyDescent="0.3">
      <c r="F1378" s="65"/>
      <c r="L1378" s="65"/>
      <c r="R1378" s="65"/>
    </row>
    <row r="1379" spans="6:18" s="2" customFormat="1" x14ac:dyDescent="0.3">
      <c r="F1379" s="65"/>
      <c r="L1379" s="65"/>
      <c r="R1379" s="65"/>
    </row>
    <row r="1380" spans="6:18" s="2" customFormat="1" x14ac:dyDescent="0.3">
      <c r="F1380" s="65"/>
      <c r="L1380" s="65"/>
      <c r="R1380" s="65"/>
    </row>
    <row r="1381" spans="6:18" s="2" customFormat="1" x14ac:dyDescent="0.3">
      <c r="F1381" s="65"/>
      <c r="L1381" s="65"/>
      <c r="R1381" s="65"/>
    </row>
    <row r="1382" spans="6:18" s="2" customFormat="1" x14ac:dyDescent="0.3">
      <c r="F1382" s="65"/>
      <c r="L1382" s="65"/>
      <c r="R1382" s="65"/>
    </row>
    <row r="1383" spans="6:18" s="2" customFormat="1" x14ac:dyDescent="0.3">
      <c r="F1383" s="65"/>
      <c r="L1383" s="65"/>
      <c r="R1383" s="65"/>
    </row>
    <row r="1384" spans="6:18" s="2" customFormat="1" x14ac:dyDescent="0.3">
      <c r="F1384" s="65"/>
      <c r="L1384" s="65"/>
      <c r="R1384" s="65"/>
    </row>
    <row r="1385" spans="6:18" s="2" customFormat="1" x14ac:dyDescent="0.3">
      <c r="F1385" s="65"/>
      <c r="L1385" s="65"/>
      <c r="R1385" s="65"/>
    </row>
    <row r="1386" spans="6:18" s="2" customFormat="1" x14ac:dyDescent="0.3">
      <c r="F1386" s="65"/>
      <c r="L1386" s="65"/>
      <c r="R1386" s="65"/>
    </row>
    <row r="1387" spans="6:18" s="2" customFormat="1" x14ac:dyDescent="0.3">
      <c r="F1387" s="65"/>
      <c r="L1387" s="65"/>
      <c r="R1387" s="65"/>
    </row>
    <row r="1388" spans="6:18" s="2" customFormat="1" x14ac:dyDescent="0.3">
      <c r="F1388" s="65"/>
      <c r="L1388" s="65"/>
      <c r="R1388" s="65"/>
    </row>
    <row r="1389" spans="6:18" s="2" customFormat="1" x14ac:dyDescent="0.3">
      <c r="F1389" s="65"/>
      <c r="L1389" s="65"/>
      <c r="R1389" s="65"/>
    </row>
    <row r="1390" spans="6:18" s="2" customFormat="1" x14ac:dyDescent="0.3">
      <c r="F1390" s="65"/>
      <c r="L1390" s="65"/>
      <c r="R1390" s="65"/>
    </row>
    <row r="1391" spans="6:18" s="2" customFormat="1" x14ac:dyDescent="0.3">
      <c r="F1391" s="65"/>
      <c r="L1391" s="65"/>
      <c r="R1391" s="65"/>
    </row>
    <row r="1392" spans="6:18" s="2" customFormat="1" x14ac:dyDescent="0.3">
      <c r="F1392" s="65"/>
      <c r="L1392" s="65"/>
      <c r="R1392" s="65"/>
    </row>
    <row r="1393" spans="6:18" s="2" customFormat="1" x14ac:dyDescent="0.3">
      <c r="F1393" s="65"/>
      <c r="L1393" s="65"/>
      <c r="R1393" s="65"/>
    </row>
    <row r="1394" spans="6:18" s="2" customFormat="1" x14ac:dyDescent="0.3">
      <c r="F1394" s="65"/>
      <c r="L1394" s="65"/>
      <c r="R1394" s="65"/>
    </row>
    <row r="1395" spans="6:18" s="2" customFormat="1" x14ac:dyDescent="0.3">
      <c r="F1395" s="65"/>
      <c r="L1395" s="65"/>
      <c r="R1395" s="65"/>
    </row>
    <row r="1396" spans="6:18" s="2" customFormat="1" x14ac:dyDescent="0.3">
      <c r="F1396" s="65"/>
      <c r="L1396" s="65"/>
      <c r="R1396" s="65"/>
    </row>
    <row r="1397" spans="6:18" s="2" customFormat="1" x14ac:dyDescent="0.3">
      <c r="F1397" s="65"/>
      <c r="L1397" s="65"/>
      <c r="R1397" s="65"/>
    </row>
    <row r="1398" spans="6:18" s="2" customFormat="1" x14ac:dyDescent="0.3">
      <c r="F1398" s="65"/>
      <c r="L1398" s="65"/>
      <c r="R1398" s="65"/>
    </row>
    <row r="1399" spans="6:18" s="2" customFormat="1" x14ac:dyDescent="0.3">
      <c r="F1399" s="65"/>
      <c r="L1399" s="65"/>
      <c r="R1399" s="65"/>
    </row>
    <row r="1400" spans="6:18" s="2" customFormat="1" x14ac:dyDescent="0.3">
      <c r="F1400" s="65"/>
      <c r="L1400" s="65"/>
      <c r="R1400" s="65"/>
    </row>
    <row r="1401" spans="6:18" s="2" customFormat="1" x14ac:dyDescent="0.3">
      <c r="F1401" s="65"/>
      <c r="L1401" s="65"/>
      <c r="R1401" s="65"/>
    </row>
    <row r="1402" spans="6:18" s="2" customFormat="1" x14ac:dyDescent="0.3">
      <c r="F1402" s="65"/>
      <c r="L1402" s="65"/>
      <c r="R1402" s="65"/>
    </row>
    <row r="1403" spans="6:18" s="2" customFormat="1" x14ac:dyDescent="0.3">
      <c r="F1403" s="65"/>
      <c r="L1403" s="65"/>
      <c r="R1403" s="65"/>
    </row>
    <row r="1404" spans="6:18" s="2" customFormat="1" x14ac:dyDescent="0.3">
      <c r="F1404" s="65"/>
      <c r="L1404" s="65"/>
      <c r="R1404" s="65"/>
    </row>
    <row r="1405" spans="6:18" s="2" customFormat="1" x14ac:dyDescent="0.3">
      <c r="F1405" s="65"/>
      <c r="L1405" s="65"/>
      <c r="R1405" s="65"/>
    </row>
    <row r="1406" spans="6:18" s="2" customFormat="1" x14ac:dyDescent="0.3">
      <c r="F1406" s="65"/>
      <c r="L1406" s="65"/>
      <c r="R1406" s="65"/>
    </row>
    <row r="1407" spans="6:18" s="2" customFormat="1" x14ac:dyDescent="0.3">
      <c r="F1407" s="65"/>
      <c r="L1407" s="65"/>
      <c r="R1407" s="65"/>
    </row>
    <row r="1408" spans="6:18" s="2" customFormat="1" x14ac:dyDescent="0.3">
      <c r="F1408" s="65"/>
      <c r="L1408" s="65"/>
      <c r="R1408" s="65"/>
    </row>
    <row r="1409" spans="6:18" s="2" customFormat="1" x14ac:dyDescent="0.3">
      <c r="F1409" s="65"/>
      <c r="L1409" s="65"/>
      <c r="R1409" s="65"/>
    </row>
    <row r="1410" spans="6:18" s="2" customFormat="1" x14ac:dyDescent="0.3">
      <c r="F1410" s="65"/>
      <c r="L1410" s="65"/>
      <c r="R1410" s="65"/>
    </row>
    <row r="1411" spans="6:18" s="2" customFormat="1" x14ac:dyDescent="0.3">
      <c r="F1411" s="65"/>
      <c r="L1411" s="65"/>
      <c r="R1411" s="65"/>
    </row>
    <row r="1412" spans="6:18" s="2" customFormat="1" x14ac:dyDescent="0.3">
      <c r="F1412" s="65"/>
      <c r="L1412" s="65"/>
      <c r="R1412" s="65"/>
    </row>
    <row r="1413" spans="6:18" s="2" customFormat="1" x14ac:dyDescent="0.3">
      <c r="F1413" s="65"/>
      <c r="L1413" s="65"/>
      <c r="R1413" s="65"/>
    </row>
    <row r="1414" spans="6:18" s="2" customFormat="1" x14ac:dyDescent="0.3">
      <c r="F1414" s="65"/>
      <c r="L1414" s="65"/>
      <c r="R1414" s="65"/>
    </row>
    <row r="1415" spans="6:18" s="2" customFormat="1" x14ac:dyDescent="0.3">
      <c r="F1415" s="65"/>
      <c r="L1415" s="65"/>
      <c r="R1415" s="65"/>
    </row>
    <row r="1416" spans="6:18" s="2" customFormat="1" x14ac:dyDescent="0.3">
      <c r="F1416" s="65"/>
      <c r="L1416" s="65"/>
      <c r="R1416" s="65"/>
    </row>
    <row r="1417" spans="6:18" s="2" customFormat="1" x14ac:dyDescent="0.3">
      <c r="F1417" s="65"/>
      <c r="L1417" s="65"/>
      <c r="R1417" s="65"/>
    </row>
    <row r="1418" spans="6:18" s="2" customFormat="1" x14ac:dyDescent="0.3">
      <c r="F1418" s="65"/>
      <c r="L1418" s="65"/>
      <c r="R1418" s="65"/>
    </row>
    <row r="1419" spans="6:18" s="2" customFormat="1" x14ac:dyDescent="0.3">
      <c r="F1419" s="65"/>
      <c r="L1419" s="65"/>
      <c r="R1419" s="65"/>
    </row>
    <row r="1420" spans="6:18" s="2" customFormat="1" x14ac:dyDescent="0.3">
      <c r="F1420" s="65"/>
      <c r="L1420" s="65"/>
      <c r="R1420" s="65"/>
    </row>
    <row r="1421" spans="6:18" s="2" customFormat="1" x14ac:dyDescent="0.3">
      <c r="F1421" s="65"/>
      <c r="L1421" s="65"/>
      <c r="R1421" s="65"/>
    </row>
    <row r="1422" spans="6:18" s="2" customFormat="1" x14ac:dyDescent="0.3">
      <c r="F1422" s="65"/>
      <c r="L1422" s="65"/>
      <c r="R1422" s="65"/>
    </row>
    <row r="1423" spans="6:18" s="2" customFormat="1" x14ac:dyDescent="0.3">
      <c r="F1423" s="65"/>
      <c r="L1423" s="65"/>
      <c r="R1423" s="65"/>
    </row>
    <row r="1424" spans="6:18" s="2" customFormat="1" x14ac:dyDescent="0.3">
      <c r="F1424" s="65"/>
      <c r="L1424" s="65"/>
      <c r="R1424" s="65"/>
    </row>
    <row r="1425" spans="6:18" s="2" customFormat="1" x14ac:dyDescent="0.3">
      <c r="F1425" s="65"/>
      <c r="L1425" s="65"/>
      <c r="R1425" s="65"/>
    </row>
    <row r="1426" spans="6:18" s="2" customFormat="1" x14ac:dyDescent="0.3">
      <c r="F1426" s="65"/>
      <c r="L1426" s="65"/>
      <c r="R1426" s="65"/>
    </row>
    <row r="1427" spans="6:18" s="2" customFormat="1" x14ac:dyDescent="0.3">
      <c r="F1427" s="65"/>
      <c r="L1427" s="65"/>
      <c r="R1427" s="65"/>
    </row>
    <row r="1428" spans="6:18" s="2" customFormat="1" x14ac:dyDescent="0.3">
      <c r="F1428" s="65"/>
      <c r="L1428" s="65"/>
      <c r="R1428" s="65"/>
    </row>
    <row r="1429" spans="6:18" s="2" customFormat="1" x14ac:dyDescent="0.3">
      <c r="F1429" s="65"/>
      <c r="L1429" s="65"/>
      <c r="R1429" s="65"/>
    </row>
    <row r="1430" spans="6:18" s="2" customFormat="1" x14ac:dyDescent="0.3">
      <c r="F1430" s="65"/>
      <c r="L1430" s="65"/>
      <c r="R1430" s="65"/>
    </row>
    <row r="1431" spans="6:18" s="2" customFormat="1" x14ac:dyDescent="0.3">
      <c r="F1431" s="65"/>
      <c r="L1431" s="65"/>
      <c r="R1431" s="65"/>
    </row>
    <row r="1432" spans="6:18" s="2" customFormat="1" x14ac:dyDescent="0.3">
      <c r="F1432" s="65"/>
      <c r="L1432" s="65"/>
      <c r="R1432" s="65"/>
    </row>
    <row r="1433" spans="6:18" s="2" customFormat="1" x14ac:dyDescent="0.3">
      <c r="F1433" s="65"/>
      <c r="L1433" s="65"/>
      <c r="R1433" s="65"/>
    </row>
    <row r="1434" spans="6:18" s="2" customFormat="1" x14ac:dyDescent="0.3">
      <c r="F1434" s="65"/>
      <c r="L1434" s="65"/>
      <c r="R1434" s="65"/>
    </row>
    <row r="1435" spans="6:18" s="2" customFormat="1" x14ac:dyDescent="0.3">
      <c r="F1435" s="65"/>
      <c r="L1435" s="65"/>
      <c r="R1435" s="65"/>
    </row>
    <row r="1436" spans="6:18" s="2" customFormat="1" x14ac:dyDescent="0.3">
      <c r="F1436" s="65"/>
      <c r="L1436" s="65"/>
      <c r="R1436" s="65"/>
    </row>
    <row r="1437" spans="6:18" s="2" customFormat="1" x14ac:dyDescent="0.3">
      <c r="F1437" s="65"/>
      <c r="L1437" s="65"/>
      <c r="R1437" s="65"/>
    </row>
    <row r="1438" spans="6:18" s="2" customFormat="1" x14ac:dyDescent="0.3">
      <c r="F1438" s="65"/>
      <c r="L1438" s="65"/>
      <c r="R1438" s="65"/>
    </row>
    <row r="1439" spans="6:18" s="2" customFormat="1" x14ac:dyDescent="0.3">
      <c r="F1439" s="65"/>
      <c r="L1439" s="65"/>
      <c r="R1439" s="65"/>
    </row>
    <row r="1440" spans="6:18" s="2" customFormat="1" x14ac:dyDescent="0.3">
      <c r="F1440" s="65"/>
      <c r="L1440" s="65"/>
      <c r="R1440" s="65"/>
    </row>
    <row r="1441" spans="6:18" s="2" customFormat="1" x14ac:dyDescent="0.3">
      <c r="F1441" s="65"/>
      <c r="L1441" s="65"/>
      <c r="R1441" s="65"/>
    </row>
    <row r="1442" spans="6:18" s="2" customFormat="1" x14ac:dyDescent="0.3">
      <c r="F1442" s="65"/>
      <c r="L1442" s="65"/>
      <c r="R1442" s="65"/>
    </row>
    <row r="1443" spans="6:18" s="2" customFormat="1" x14ac:dyDescent="0.3">
      <c r="F1443" s="65"/>
      <c r="L1443" s="65"/>
      <c r="R1443" s="65"/>
    </row>
    <row r="1444" spans="6:18" s="2" customFormat="1" x14ac:dyDescent="0.3">
      <c r="F1444" s="65"/>
      <c r="L1444" s="65"/>
      <c r="R1444" s="65"/>
    </row>
    <row r="1445" spans="6:18" s="2" customFormat="1" x14ac:dyDescent="0.3">
      <c r="F1445" s="65"/>
      <c r="L1445" s="65"/>
      <c r="R1445" s="65"/>
    </row>
    <row r="1446" spans="6:18" s="2" customFormat="1" x14ac:dyDescent="0.3">
      <c r="F1446" s="65"/>
      <c r="L1446" s="65"/>
      <c r="R1446" s="65"/>
    </row>
    <row r="1447" spans="6:18" s="2" customFormat="1" x14ac:dyDescent="0.3">
      <c r="F1447" s="65"/>
      <c r="L1447" s="65"/>
      <c r="R1447" s="65"/>
    </row>
    <row r="1448" spans="6:18" s="2" customFormat="1" x14ac:dyDescent="0.3">
      <c r="F1448" s="65"/>
      <c r="L1448" s="65"/>
      <c r="R1448" s="65"/>
    </row>
    <row r="1449" spans="6:18" s="2" customFormat="1" x14ac:dyDescent="0.3">
      <c r="F1449" s="65"/>
      <c r="L1449" s="65"/>
      <c r="R1449" s="65"/>
    </row>
    <row r="1450" spans="6:18" s="2" customFormat="1" x14ac:dyDescent="0.3">
      <c r="F1450" s="65"/>
      <c r="L1450" s="65"/>
      <c r="R1450" s="65"/>
    </row>
    <row r="1451" spans="6:18" s="2" customFormat="1" x14ac:dyDescent="0.3">
      <c r="F1451" s="65"/>
      <c r="L1451" s="65"/>
      <c r="R1451" s="65"/>
    </row>
    <row r="1452" spans="6:18" s="2" customFormat="1" x14ac:dyDescent="0.3">
      <c r="F1452" s="65"/>
      <c r="L1452" s="65"/>
      <c r="R1452" s="65"/>
    </row>
    <row r="1453" spans="6:18" s="2" customFormat="1" x14ac:dyDescent="0.3">
      <c r="F1453" s="65"/>
      <c r="L1453" s="65"/>
      <c r="R1453" s="65"/>
    </row>
    <row r="1454" spans="6:18" s="2" customFormat="1" x14ac:dyDescent="0.3">
      <c r="F1454" s="65"/>
      <c r="L1454" s="65"/>
      <c r="R1454" s="65"/>
    </row>
    <row r="1455" spans="6:18" s="2" customFormat="1" x14ac:dyDescent="0.3">
      <c r="F1455" s="65"/>
      <c r="L1455" s="65"/>
      <c r="R1455" s="65"/>
    </row>
    <row r="1456" spans="6:18" s="2" customFormat="1" x14ac:dyDescent="0.3">
      <c r="F1456" s="65"/>
      <c r="L1456" s="65"/>
      <c r="R1456" s="65"/>
    </row>
    <row r="1457" spans="6:18" s="2" customFormat="1" x14ac:dyDescent="0.3">
      <c r="F1457" s="65"/>
      <c r="L1457" s="65"/>
      <c r="R1457" s="65"/>
    </row>
    <row r="1458" spans="6:18" s="2" customFormat="1" x14ac:dyDescent="0.3">
      <c r="F1458" s="65"/>
      <c r="L1458" s="65"/>
      <c r="R1458" s="65"/>
    </row>
    <row r="1459" spans="6:18" s="2" customFormat="1" x14ac:dyDescent="0.3">
      <c r="F1459" s="65"/>
      <c r="L1459" s="65"/>
      <c r="R1459" s="65"/>
    </row>
    <row r="1460" spans="6:18" s="2" customFormat="1" x14ac:dyDescent="0.3">
      <c r="F1460" s="65"/>
      <c r="L1460" s="65"/>
      <c r="R1460" s="65"/>
    </row>
    <row r="1461" spans="6:18" s="2" customFormat="1" x14ac:dyDescent="0.3">
      <c r="F1461" s="65"/>
      <c r="L1461" s="65"/>
      <c r="R1461" s="65"/>
    </row>
    <row r="1462" spans="6:18" s="2" customFormat="1" x14ac:dyDescent="0.3">
      <c r="F1462" s="65"/>
      <c r="L1462" s="65"/>
      <c r="R1462" s="65"/>
    </row>
    <row r="1463" spans="6:18" s="2" customFormat="1" x14ac:dyDescent="0.3">
      <c r="F1463" s="65"/>
      <c r="L1463" s="65"/>
      <c r="R1463" s="65"/>
    </row>
    <row r="1464" spans="6:18" s="2" customFormat="1" x14ac:dyDescent="0.3">
      <c r="F1464" s="65"/>
      <c r="L1464" s="65"/>
      <c r="R1464" s="65"/>
    </row>
    <row r="1465" spans="6:18" s="2" customFormat="1" x14ac:dyDescent="0.3">
      <c r="F1465" s="65"/>
      <c r="L1465" s="65"/>
      <c r="R1465" s="65"/>
    </row>
    <row r="1466" spans="6:18" s="2" customFormat="1" x14ac:dyDescent="0.3">
      <c r="F1466" s="65"/>
      <c r="L1466" s="65"/>
      <c r="R1466" s="65"/>
    </row>
    <row r="1467" spans="6:18" s="2" customFormat="1" x14ac:dyDescent="0.3">
      <c r="F1467" s="65"/>
      <c r="L1467" s="65"/>
      <c r="R1467" s="65"/>
    </row>
    <row r="1468" spans="6:18" s="2" customFormat="1" x14ac:dyDescent="0.3">
      <c r="F1468" s="65"/>
      <c r="L1468" s="65"/>
      <c r="R1468" s="65"/>
    </row>
    <row r="1469" spans="6:18" s="2" customFormat="1" x14ac:dyDescent="0.3">
      <c r="F1469" s="65"/>
      <c r="L1469" s="65"/>
      <c r="R1469" s="65"/>
    </row>
    <row r="1470" spans="6:18" s="2" customFormat="1" x14ac:dyDescent="0.3">
      <c r="F1470" s="65"/>
      <c r="L1470" s="65"/>
      <c r="R1470" s="65"/>
    </row>
    <row r="1471" spans="6:18" s="2" customFormat="1" x14ac:dyDescent="0.3">
      <c r="F1471" s="65"/>
      <c r="L1471" s="65"/>
      <c r="R1471" s="65"/>
    </row>
    <row r="1472" spans="6:18" s="2" customFormat="1" x14ac:dyDescent="0.3">
      <c r="F1472" s="65"/>
      <c r="L1472" s="65"/>
      <c r="R1472" s="65"/>
    </row>
    <row r="1473" spans="6:18" s="2" customFormat="1" x14ac:dyDescent="0.3">
      <c r="F1473" s="65"/>
      <c r="L1473" s="65"/>
      <c r="R1473" s="65"/>
    </row>
    <row r="1474" spans="6:18" s="2" customFormat="1" x14ac:dyDescent="0.3">
      <c r="F1474" s="65"/>
      <c r="L1474" s="65"/>
      <c r="R1474" s="65"/>
    </row>
    <row r="1475" spans="6:18" s="2" customFormat="1" x14ac:dyDescent="0.3">
      <c r="F1475" s="65"/>
      <c r="L1475" s="65"/>
      <c r="R1475" s="65"/>
    </row>
    <row r="1476" spans="6:18" s="2" customFormat="1" x14ac:dyDescent="0.3">
      <c r="F1476" s="65"/>
      <c r="L1476" s="65"/>
      <c r="R1476" s="65"/>
    </row>
    <row r="1477" spans="6:18" s="2" customFormat="1" x14ac:dyDescent="0.3">
      <c r="F1477" s="65"/>
      <c r="L1477" s="65"/>
      <c r="R1477" s="65"/>
    </row>
    <row r="1478" spans="6:18" s="2" customFormat="1" x14ac:dyDescent="0.3">
      <c r="F1478" s="65"/>
      <c r="L1478" s="65"/>
      <c r="R1478" s="65"/>
    </row>
    <row r="1479" spans="6:18" s="2" customFormat="1" x14ac:dyDescent="0.3">
      <c r="F1479" s="65"/>
      <c r="L1479" s="65"/>
      <c r="R1479" s="65"/>
    </row>
    <row r="1480" spans="6:18" s="2" customFormat="1" x14ac:dyDescent="0.3">
      <c r="F1480" s="65"/>
      <c r="L1480" s="65"/>
      <c r="R1480" s="65"/>
    </row>
    <row r="1481" spans="6:18" s="2" customFormat="1" x14ac:dyDescent="0.3">
      <c r="F1481" s="65"/>
      <c r="L1481" s="65"/>
      <c r="R1481" s="65"/>
    </row>
    <row r="1482" spans="6:18" s="2" customFormat="1" x14ac:dyDescent="0.3">
      <c r="F1482" s="65"/>
      <c r="L1482" s="65"/>
      <c r="R1482" s="65"/>
    </row>
    <row r="1483" spans="6:18" s="2" customFormat="1" x14ac:dyDescent="0.3">
      <c r="F1483" s="65"/>
      <c r="L1483" s="65"/>
      <c r="R1483" s="65"/>
    </row>
    <row r="1484" spans="6:18" s="2" customFormat="1" x14ac:dyDescent="0.3">
      <c r="F1484" s="65"/>
      <c r="L1484" s="65"/>
      <c r="R1484" s="65"/>
    </row>
    <row r="1485" spans="6:18" s="2" customFormat="1" x14ac:dyDescent="0.3">
      <c r="F1485" s="65"/>
      <c r="L1485" s="65"/>
      <c r="R1485" s="65"/>
    </row>
    <row r="1486" spans="6:18" s="2" customFormat="1" x14ac:dyDescent="0.3">
      <c r="F1486" s="65"/>
      <c r="L1486" s="65"/>
      <c r="R1486" s="65"/>
    </row>
    <row r="1487" spans="6:18" s="2" customFormat="1" x14ac:dyDescent="0.3">
      <c r="F1487" s="65"/>
      <c r="L1487" s="65"/>
      <c r="R1487" s="65"/>
    </row>
    <row r="1488" spans="6:18" s="2" customFormat="1" x14ac:dyDescent="0.3">
      <c r="F1488" s="65"/>
      <c r="L1488" s="65"/>
      <c r="R1488" s="65"/>
    </row>
    <row r="1489" spans="6:18" s="2" customFormat="1" x14ac:dyDescent="0.3">
      <c r="F1489" s="65"/>
      <c r="L1489" s="65"/>
      <c r="R1489" s="65"/>
    </row>
    <row r="1490" spans="6:18" s="2" customFormat="1" x14ac:dyDescent="0.3">
      <c r="F1490" s="65"/>
      <c r="L1490" s="65"/>
      <c r="R1490" s="65"/>
    </row>
    <row r="1491" spans="6:18" s="2" customFormat="1" x14ac:dyDescent="0.3">
      <c r="F1491" s="65"/>
      <c r="L1491" s="65"/>
      <c r="R1491" s="65"/>
    </row>
    <row r="1492" spans="6:18" s="2" customFormat="1" x14ac:dyDescent="0.3">
      <c r="F1492" s="65"/>
      <c r="L1492" s="65"/>
      <c r="R1492" s="65"/>
    </row>
    <row r="1493" spans="6:18" s="2" customFormat="1" x14ac:dyDescent="0.3">
      <c r="F1493" s="65"/>
      <c r="L1493" s="65"/>
      <c r="R1493" s="65"/>
    </row>
    <row r="1494" spans="6:18" s="2" customFormat="1" x14ac:dyDescent="0.3">
      <c r="F1494" s="65"/>
      <c r="L1494" s="65"/>
      <c r="R1494" s="65"/>
    </row>
    <row r="1495" spans="6:18" s="2" customFormat="1" x14ac:dyDescent="0.3">
      <c r="F1495" s="65"/>
      <c r="L1495" s="65"/>
      <c r="R1495" s="65"/>
    </row>
    <row r="1496" spans="6:18" s="2" customFormat="1" x14ac:dyDescent="0.3">
      <c r="F1496" s="65"/>
      <c r="L1496" s="65"/>
      <c r="R1496" s="65"/>
    </row>
    <row r="1497" spans="6:18" s="2" customFormat="1" x14ac:dyDescent="0.3">
      <c r="F1497" s="65"/>
      <c r="L1497" s="65"/>
      <c r="R1497" s="65"/>
    </row>
    <row r="1498" spans="6:18" s="2" customFormat="1" x14ac:dyDescent="0.3">
      <c r="F1498" s="65"/>
      <c r="L1498" s="65"/>
      <c r="R1498" s="65"/>
    </row>
    <row r="1499" spans="6:18" s="2" customFormat="1" x14ac:dyDescent="0.3">
      <c r="F1499" s="65"/>
      <c r="L1499" s="65"/>
      <c r="R1499" s="65"/>
    </row>
    <row r="1500" spans="6:18" s="2" customFormat="1" x14ac:dyDescent="0.3">
      <c r="F1500" s="65"/>
      <c r="L1500" s="65"/>
      <c r="R1500" s="65"/>
    </row>
    <row r="1501" spans="6:18" s="2" customFormat="1" x14ac:dyDescent="0.3">
      <c r="F1501" s="65"/>
      <c r="L1501" s="65"/>
      <c r="R1501" s="65"/>
    </row>
    <row r="1502" spans="6:18" s="2" customFormat="1" x14ac:dyDescent="0.3">
      <c r="F1502" s="65"/>
      <c r="L1502" s="65"/>
      <c r="R1502" s="65"/>
    </row>
    <row r="1503" spans="6:18" s="2" customFormat="1" x14ac:dyDescent="0.3">
      <c r="F1503" s="65"/>
      <c r="L1503" s="65"/>
      <c r="R1503" s="65"/>
    </row>
    <row r="1504" spans="6:18" s="2" customFormat="1" x14ac:dyDescent="0.3">
      <c r="F1504" s="65"/>
      <c r="L1504" s="65"/>
      <c r="R1504" s="65"/>
    </row>
    <row r="1505" spans="6:18" s="2" customFormat="1" x14ac:dyDescent="0.3">
      <c r="F1505" s="65"/>
      <c r="L1505" s="65"/>
      <c r="R1505" s="65"/>
    </row>
    <row r="1506" spans="6:18" s="2" customFormat="1" x14ac:dyDescent="0.3">
      <c r="F1506" s="65"/>
      <c r="L1506" s="65"/>
      <c r="R1506" s="65"/>
    </row>
    <row r="1507" spans="6:18" s="2" customFormat="1" x14ac:dyDescent="0.3">
      <c r="F1507" s="65"/>
      <c r="L1507" s="65"/>
      <c r="R1507" s="65"/>
    </row>
    <row r="1508" spans="6:18" s="2" customFormat="1" x14ac:dyDescent="0.3">
      <c r="F1508" s="65"/>
      <c r="L1508" s="65"/>
      <c r="R1508" s="65"/>
    </row>
    <row r="1509" spans="6:18" s="2" customFormat="1" x14ac:dyDescent="0.3">
      <c r="F1509" s="65"/>
      <c r="L1509" s="65"/>
      <c r="R1509" s="65"/>
    </row>
    <row r="1510" spans="6:18" s="2" customFormat="1" x14ac:dyDescent="0.3">
      <c r="F1510" s="65"/>
      <c r="L1510" s="65"/>
      <c r="R1510" s="65"/>
    </row>
    <row r="1511" spans="6:18" s="2" customFormat="1" x14ac:dyDescent="0.3">
      <c r="F1511" s="65"/>
      <c r="L1511" s="65"/>
      <c r="R1511" s="65"/>
    </row>
    <row r="1512" spans="6:18" s="2" customFormat="1" x14ac:dyDescent="0.3">
      <c r="F1512" s="65"/>
      <c r="L1512" s="65"/>
      <c r="R1512" s="65"/>
    </row>
    <row r="1513" spans="6:18" s="2" customFormat="1" x14ac:dyDescent="0.3">
      <c r="F1513" s="65"/>
      <c r="L1513" s="65"/>
      <c r="R1513" s="65"/>
    </row>
    <row r="1514" spans="6:18" s="2" customFormat="1" x14ac:dyDescent="0.3">
      <c r="F1514" s="65"/>
      <c r="L1514" s="65"/>
      <c r="R1514" s="65"/>
    </row>
    <row r="1515" spans="6:18" s="2" customFormat="1" x14ac:dyDescent="0.3">
      <c r="F1515" s="65"/>
      <c r="L1515" s="65"/>
      <c r="R1515" s="65"/>
    </row>
    <row r="1516" spans="6:18" s="2" customFormat="1" x14ac:dyDescent="0.3">
      <c r="F1516" s="65"/>
      <c r="L1516" s="65"/>
      <c r="R1516" s="65"/>
    </row>
    <row r="1517" spans="6:18" s="2" customFormat="1" x14ac:dyDescent="0.3">
      <c r="F1517" s="65"/>
      <c r="L1517" s="65"/>
      <c r="R1517" s="65"/>
    </row>
    <row r="1518" spans="6:18" s="2" customFormat="1" x14ac:dyDescent="0.3">
      <c r="F1518" s="65"/>
      <c r="L1518" s="65"/>
      <c r="R1518" s="65"/>
    </row>
    <row r="1519" spans="6:18" s="2" customFormat="1" x14ac:dyDescent="0.3">
      <c r="F1519" s="65"/>
      <c r="L1519" s="65"/>
      <c r="R1519" s="65"/>
    </row>
    <row r="1520" spans="6:18" s="2" customFormat="1" x14ac:dyDescent="0.3">
      <c r="F1520" s="65"/>
      <c r="L1520" s="65"/>
      <c r="R1520" s="65"/>
    </row>
    <row r="1521" spans="6:18" s="2" customFormat="1" x14ac:dyDescent="0.3">
      <c r="F1521" s="65"/>
      <c r="L1521" s="65"/>
      <c r="R1521" s="65"/>
    </row>
    <row r="1522" spans="6:18" s="2" customFormat="1" x14ac:dyDescent="0.3">
      <c r="F1522" s="65"/>
      <c r="L1522" s="65"/>
      <c r="R1522" s="65"/>
    </row>
    <row r="1523" spans="6:18" s="2" customFormat="1" x14ac:dyDescent="0.3">
      <c r="F1523" s="65"/>
      <c r="L1523" s="65"/>
      <c r="R1523" s="65"/>
    </row>
    <row r="1524" spans="6:18" s="2" customFormat="1" x14ac:dyDescent="0.3">
      <c r="F1524" s="65"/>
      <c r="L1524" s="65"/>
      <c r="R1524" s="65"/>
    </row>
    <row r="1525" spans="6:18" s="2" customFormat="1" x14ac:dyDescent="0.3">
      <c r="F1525" s="65"/>
      <c r="L1525" s="65"/>
      <c r="R1525" s="65"/>
    </row>
    <row r="1526" spans="6:18" s="2" customFormat="1" x14ac:dyDescent="0.3">
      <c r="F1526" s="65"/>
      <c r="L1526" s="65"/>
      <c r="R1526" s="65"/>
    </row>
    <row r="1527" spans="6:18" s="2" customFormat="1" x14ac:dyDescent="0.3">
      <c r="F1527" s="65"/>
      <c r="L1527" s="65"/>
      <c r="R1527" s="65"/>
    </row>
    <row r="1528" spans="6:18" s="2" customFormat="1" x14ac:dyDescent="0.3">
      <c r="F1528" s="65"/>
      <c r="L1528" s="65"/>
      <c r="R1528" s="65"/>
    </row>
    <row r="1529" spans="6:18" s="2" customFormat="1" x14ac:dyDescent="0.3">
      <c r="F1529" s="65"/>
      <c r="L1529" s="65"/>
      <c r="R1529" s="65"/>
    </row>
    <row r="1530" spans="6:18" s="2" customFormat="1" x14ac:dyDescent="0.3">
      <c r="F1530" s="65"/>
      <c r="L1530" s="65"/>
      <c r="R1530" s="65"/>
    </row>
    <row r="1531" spans="6:18" s="2" customFormat="1" x14ac:dyDescent="0.3">
      <c r="F1531" s="65"/>
      <c r="L1531" s="65"/>
      <c r="R1531" s="65"/>
    </row>
    <row r="1532" spans="6:18" s="2" customFormat="1" x14ac:dyDescent="0.3">
      <c r="F1532" s="65"/>
      <c r="L1532" s="65"/>
      <c r="R1532" s="65"/>
    </row>
    <row r="1533" spans="6:18" s="2" customFormat="1" x14ac:dyDescent="0.3">
      <c r="F1533" s="65"/>
      <c r="L1533" s="65"/>
      <c r="R1533" s="65"/>
    </row>
    <row r="1534" spans="6:18" s="2" customFormat="1" x14ac:dyDescent="0.3">
      <c r="F1534" s="65"/>
      <c r="L1534" s="65"/>
      <c r="R1534" s="65"/>
    </row>
    <row r="1535" spans="6:18" s="2" customFormat="1" x14ac:dyDescent="0.3">
      <c r="F1535" s="65"/>
      <c r="L1535" s="65"/>
      <c r="R1535" s="65"/>
    </row>
    <row r="1536" spans="6:18" s="2" customFormat="1" x14ac:dyDescent="0.3">
      <c r="F1536" s="65"/>
      <c r="L1536" s="65"/>
      <c r="R1536" s="65"/>
    </row>
    <row r="1537" spans="6:18" s="2" customFormat="1" x14ac:dyDescent="0.3">
      <c r="F1537" s="65"/>
      <c r="L1537" s="65"/>
      <c r="R1537" s="65"/>
    </row>
    <row r="1538" spans="6:18" s="2" customFormat="1" x14ac:dyDescent="0.3">
      <c r="F1538" s="65"/>
      <c r="L1538" s="65"/>
      <c r="R1538" s="65"/>
    </row>
    <row r="1539" spans="6:18" s="2" customFormat="1" x14ac:dyDescent="0.3">
      <c r="F1539" s="65"/>
      <c r="L1539" s="65"/>
      <c r="R1539" s="65"/>
    </row>
    <row r="1540" spans="6:18" s="2" customFormat="1" x14ac:dyDescent="0.3">
      <c r="F1540" s="65"/>
      <c r="L1540" s="65"/>
      <c r="R1540" s="65"/>
    </row>
    <row r="1541" spans="6:18" s="2" customFormat="1" x14ac:dyDescent="0.3">
      <c r="F1541" s="65"/>
      <c r="L1541" s="65"/>
      <c r="R1541" s="65"/>
    </row>
    <row r="1542" spans="6:18" s="2" customFormat="1" x14ac:dyDescent="0.3">
      <c r="F1542" s="65"/>
      <c r="L1542" s="65"/>
      <c r="R1542" s="65"/>
    </row>
    <row r="1543" spans="6:18" s="2" customFormat="1" x14ac:dyDescent="0.3">
      <c r="F1543" s="65"/>
      <c r="L1543" s="65"/>
      <c r="R1543" s="65"/>
    </row>
    <row r="1544" spans="6:18" s="2" customFormat="1" x14ac:dyDescent="0.3">
      <c r="F1544" s="65"/>
      <c r="L1544" s="65"/>
      <c r="R1544" s="65"/>
    </row>
    <row r="1545" spans="6:18" s="2" customFormat="1" x14ac:dyDescent="0.3">
      <c r="F1545" s="65"/>
      <c r="L1545" s="65"/>
      <c r="R1545" s="65"/>
    </row>
    <row r="1546" spans="6:18" s="2" customFormat="1" x14ac:dyDescent="0.3">
      <c r="F1546" s="65"/>
      <c r="L1546" s="65"/>
      <c r="R1546" s="65"/>
    </row>
    <row r="1547" spans="6:18" s="2" customFormat="1" x14ac:dyDescent="0.3">
      <c r="F1547" s="65"/>
      <c r="L1547" s="65"/>
      <c r="R1547" s="65"/>
    </row>
    <row r="1548" spans="6:18" s="2" customFormat="1" x14ac:dyDescent="0.3">
      <c r="F1548" s="65"/>
      <c r="L1548" s="65"/>
      <c r="R1548" s="65"/>
    </row>
    <row r="1549" spans="6:18" s="2" customFormat="1" x14ac:dyDescent="0.3">
      <c r="F1549" s="65"/>
      <c r="L1549" s="65"/>
      <c r="R1549" s="65"/>
    </row>
    <row r="1550" spans="6:18" s="2" customFormat="1" x14ac:dyDescent="0.3">
      <c r="F1550" s="65"/>
      <c r="L1550" s="65"/>
      <c r="R1550" s="65"/>
    </row>
    <row r="1551" spans="6:18" s="2" customFormat="1" x14ac:dyDescent="0.3">
      <c r="F1551" s="65"/>
      <c r="L1551" s="65"/>
      <c r="R1551" s="65"/>
    </row>
    <row r="1552" spans="6:18" s="2" customFormat="1" x14ac:dyDescent="0.3">
      <c r="F1552" s="65"/>
      <c r="L1552" s="65"/>
      <c r="R1552" s="65"/>
    </row>
    <row r="1553" spans="6:18" s="2" customFormat="1" x14ac:dyDescent="0.3">
      <c r="F1553" s="65"/>
      <c r="L1553" s="65"/>
      <c r="R1553" s="65"/>
    </row>
    <row r="1554" spans="6:18" s="2" customFormat="1" x14ac:dyDescent="0.3">
      <c r="F1554" s="65"/>
      <c r="L1554" s="65"/>
      <c r="R1554" s="65"/>
    </row>
    <row r="1555" spans="6:18" s="2" customFormat="1" x14ac:dyDescent="0.3">
      <c r="F1555" s="65"/>
      <c r="L1555" s="65"/>
      <c r="R1555" s="65"/>
    </row>
    <row r="1556" spans="6:18" s="2" customFormat="1" x14ac:dyDescent="0.3">
      <c r="F1556" s="65"/>
      <c r="L1556" s="65"/>
      <c r="R1556" s="65"/>
    </row>
    <row r="1557" spans="6:18" s="2" customFormat="1" x14ac:dyDescent="0.3">
      <c r="F1557" s="65"/>
      <c r="L1557" s="65"/>
      <c r="R1557" s="65"/>
    </row>
    <row r="1558" spans="6:18" s="2" customFormat="1" x14ac:dyDescent="0.3">
      <c r="F1558" s="65"/>
      <c r="L1558" s="65"/>
      <c r="R1558" s="65"/>
    </row>
    <row r="1559" spans="6:18" s="2" customFormat="1" x14ac:dyDescent="0.3">
      <c r="F1559" s="65"/>
      <c r="L1559" s="65"/>
      <c r="R1559" s="65"/>
    </row>
    <row r="1560" spans="6:18" s="2" customFormat="1" x14ac:dyDescent="0.3">
      <c r="F1560" s="65"/>
      <c r="L1560" s="65"/>
      <c r="R1560" s="65"/>
    </row>
    <row r="1561" spans="6:18" s="2" customFormat="1" x14ac:dyDescent="0.3">
      <c r="F1561" s="65"/>
      <c r="L1561" s="65"/>
      <c r="R1561" s="65"/>
    </row>
    <row r="1562" spans="6:18" s="2" customFormat="1" x14ac:dyDescent="0.3">
      <c r="F1562" s="65"/>
      <c r="L1562" s="65"/>
      <c r="R1562" s="65"/>
    </row>
    <row r="1563" spans="6:18" s="2" customFormat="1" x14ac:dyDescent="0.3">
      <c r="F1563" s="65"/>
      <c r="L1563" s="65"/>
      <c r="R1563" s="65"/>
    </row>
    <row r="1564" spans="6:18" s="2" customFormat="1" x14ac:dyDescent="0.3">
      <c r="F1564" s="65"/>
      <c r="L1564" s="65"/>
      <c r="R1564" s="65"/>
    </row>
    <row r="1565" spans="6:18" s="2" customFormat="1" x14ac:dyDescent="0.3">
      <c r="F1565" s="65"/>
      <c r="L1565" s="65"/>
      <c r="R1565" s="65"/>
    </row>
    <row r="1566" spans="6:18" s="2" customFormat="1" x14ac:dyDescent="0.3">
      <c r="F1566" s="65"/>
      <c r="L1566" s="65"/>
      <c r="R1566" s="65"/>
    </row>
    <row r="1567" spans="6:18" s="2" customFormat="1" x14ac:dyDescent="0.3">
      <c r="F1567" s="65"/>
      <c r="L1567" s="65"/>
      <c r="R1567" s="65"/>
    </row>
    <row r="1568" spans="6:18" s="2" customFormat="1" x14ac:dyDescent="0.3">
      <c r="F1568" s="65"/>
      <c r="L1568" s="65"/>
      <c r="R1568" s="65"/>
    </row>
    <row r="1569" spans="6:18" s="2" customFormat="1" x14ac:dyDescent="0.3">
      <c r="F1569" s="65"/>
      <c r="L1569" s="65"/>
      <c r="R1569" s="65"/>
    </row>
    <row r="1570" spans="6:18" s="2" customFormat="1" x14ac:dyDescent="0.3">
      <c r="F1570" s="65"/>
      <c r="L1570" s="65"/>
      <c r="R1570" s="65"/>
    </row>
    <row r="1571" spans="6:18" s="2" customFormat="1" x14ac:dyDescent="0.3">
      <c r="F1571" s="65"/>
      <c r="L1571" s="65"/>
      <c r="R1571" s="65"/>
    </row>
    <row r="1572" spans="6:18" s="2" customFormat="1" x14ac:dyDescent="0.3">
      <c r="F1572" s="65"/>
      <c r="L1572" s="65"/>
      <c r="R1572" s="65"/>
    </row>
    <row r="1573" spans="6:18" s="2" customFormat="1" x14ac:dyDescent="0.3">
      <c r="F1573" s="65"/>
      <c r="L1573" s="65"/>
      <c r="R1573" s="65"/>
    </row>
    <row r="1574" spans="6:18" s="2" customFormat="1" x14ac:dyDescent="0.3">
      <c r="F1574" s="65"/>
      <c r="L1574" s="65"/>
      <c r="R1574" s="65"/>
    </row>
    <row r="1575" spans="6:18" s="2" customFormat="1" x14ac:dyDescent="0.3">
      <c r="F1575" s="65"/>
      <c r="L1575" s="65"/>
      <c r="R1575" s="65"/>
    </row>
    <row r="1576" spans="6:18" s="2" customFormat="1" x14ac:dyDescent="0.3">
      <c r="F1576" s="65"/>
      <c r="L1576" s="65"/>
      <c r="R1576" s="65"/>
    </row>
    <row r="1577" spans="6:18" s="2" customFormat="1" x14ac:dyDescent="0.3">
      <c r="F1577" s="65"/>
      <c r="L1577" s="65"/>
      <c r="R1577" s="65"/>
    </row>
    <row r="1578" spans="6:18" s="2" customFormat="1" x14ac:dyDescent="0.3">
      <c r="F1578" s="65"/>
      <c r="L1578" s="65"/>
      <c r="R1578" s="65"/>
    </row>
    <row r="1579" spans="6:18" s="2" customFormat="1" x14ac:dyDescent="0.3">
      <c r="F1579" s="65"/>
      <c r="L1579" s="65"/>
      <c r="R1579" s="65"/>
    </row>
    <row r="1580" spans="6:18" s="2" customFormat="1" x14ac:dyDescent="0.3">
      <c r="F1580" s="65"/>
      <c r="L1580" s="65"/>
      <c r="R1580" s="65"/>
    </row>
    <row r="1581" spans="6:18" s="2" customFormat="1" x14ac:dyDescent="0.3">
      <c r="F1581" s="65"/>
      <c r="L1581" s="65"/>
      <c r="R1581" s="65"/>
    </row>
    <row r="1582" spans="6:18" s="2" customFormat="1" x14ac:dyDescent="0.3">
      <c r="F1582" s="65"/>
      <c r="L1582" s="65"/>
      <c r="R1582" s="65"/>
    </row>
    <row r="1583" spans="6:18" s="2" customFormat="1" x14ac:dyDescent="0.3">
      <c r="F1583" s="65"/>
      <c r="L1583" s="65"/>
      <c r="R1583" s="65"/>
    </row>
    <row r="1584" spans="6:18" s="2" customFormat="1" x14ac:dyDescent="0.3">
      <c r="F1584" s="65"/>
      <c r="L1584" s="65"/>
      <c r="R1584" s="65"/>
    </row>
    <row r="1585" spans="6:18" s="2" customFormat="1" x14ac:dyDescent="0.3">
      <c r="F1585" s="65"/>
      <c r="L1585" s="65"/>
      <c r="R1585" s="65"/>
    </row>
    <row r="1586" spans="6:18" s="2" customFormat="1" x14ac:dyDescent="0.3">
      <c r="F1586" s="65"/>
      <c r="L1586" s="65"/>
      <c r="R1586" s="65"/>
    </row>
    <row r="1587" spans="6:18" s="2" customFormat="1" x14ac:dyDescent="0.3">
      <c r="F1587" s="65"/>
      <c r="L1587" s="65"/>
      <c r="R1587" s="65"/>
    </row>
    <row r="1588" spans="6:18" s="2" customFormat="1" x14ac:dyDescent="0.3">
      <c r="F1588" s="65"/>
      <c r="L1588" s="65"/>
      <c r="R1588" s="65"/>
    </row>
    <row r="1589" spans="6:18" s="2" customFormat="1" x14ac:dyDescent="0.3">
      <c r="F1589" s="65"/>
      <c r="L1589" s="65"/>
      <c r="R1589" s="65"/>
    </row>
    <row r="1590" spans="6:18" s="2" customFormat="1" x14ac:dyDescent="0.3">
      <c r="F1590" s="65"/>
      <c r="L1590" s="65"/>
      <c r="R1590" s="65"/>
    </row>
    <row r="1591" spans="6:18" s="2" customFormat="1" x14ac:dyDescent="0.3">
      <c r="F1591" s="65"/>
      <c r="L1591" s="65"/>
      <c r="R1591" s="65"/>
    </row>
    <row r="1592" spans="6:18" s="2" customFormat="1" x14ac:dyDescent="0.3">
      <c r="F1592" s="65"/>
      <c r="L1592" s="65"/>
      <c r="R1592" s="65"/>
    </row>
    <row r="1593" spans="6:18" s="2" customFormat="1" x14ac:dyDescent="0.3">
      <c r="F1593" s="65"/>
      <c r="L1593" s="65"/>
      <c r="R1593" s="65"/>
    </row>
    <row r="1594" spans="6:18" s="2" customFormat="1" x14ac:dyDescent="0.3">
      <c r="F1594" s="65"/>
      <c r="L1594" s="65"/>
      <c r="R1594" s="65"/>
    </row>
    <row r="1595" spans="6:18" s="2" customFormat="1" x14ac:dyDescent="0.3">
      <c r="F1595" s="65"/>
      <c r="L1595" s="65"/>
      <c r="R1595" s="65"/>
    </row>
    <row r="1596" spans="6:18" s="2" customFormat="1" x14ac:dyDescent="0.3">
      <c r="F1596" s="65"/>
      <c r="L1596" s="65"/>
      <c r="R1596" s="65"/>
    </row>
    <row r="1597" spans="6:18" s="2" customFormat="1" x14ac:dyDescent="0.3">
      <c r="F1597" s="65"/>
      <c r="L1597" s="65"/>
      <c r="R1597" s="65"/>
    </row>
    <row r="1598" spans="6:18" s="2" customFormat="1" x14ac:dyDescent="0.3">
      <c r="F1598" s="65"/>
      <c r="L1598" s="65"/>
      <c r="R1598" s="65"/>
    </row>
    <row r="1599" spans="6:18" s="2" customFormat="1" x14ac:dyDescent="0.3">
      <c r="F1599" s="65"/>
      <c r="L1599" s="65"/>
      <c r="R1599" s="65"/>
    </row>
    <row r="1600" spans="6:18" s="2" customFormat="1" x14ac:dyDescent="0.3">
      <c r="F1600" s="65"/>
      <c r="L1600" s="65"/>
      <c r="R1600" s="65"/>
    </row>
    <row r="1601" spans="6:18" s="2" customFormat="1" x14ac:dyDescent="0.3">
      <c r="F1601" s="65"/>
      <c r="L1601" s="65"/>
      <c r="R1601" s="65"/>
    </row>
    <row r="1602" spans="6:18" s="2" customFormat="1" x14ac:dyDescent="0.3">
      <c r="F1602" s="65"/>
      <c r="L1602" s="65"/>
      <c r="R1602" s="65"/>
    </row>
    <row r="1603" spans="6:18" s="2" customFormat="1" x14ac:dyDescent="0.3">
      <c r="F1603" s="65"/>
      <c r="L1603" s="65"/>
      <c r="R1603" s="65"/>
    </row>
    <row r="1604" spans="6:18" s="2" customFormat="1" x14ac:dyDescent="0.3">
      <c r="F1604" s="65"/>
      <c r="L1604" s="65"/>
      <c r="R1604" s="65"/>
    </row>
    <row r="1605" spans="6:18" s="2" customFormat="1" x14ac:dyDescent="0.3">
      <c r="F1605" s="65"/>
      <c r="L1605" s="65"/>
      <c r="R1605" s="65"/>
    </row>
    <row r="1606" spans="6:18" s="2" customFormat="1" x14ac:dyDescent="0.3">
      <c r="F1606" s="65"/>
      <c r="L1606" s="65"/>
      <c r="R1606" s="65"/>
    </row>
    <row r="1607" spans="6:18" s="2" customFormat="1" x14ac:dyDescent="0.3">
      <c r="F1607" s="65"/>
      <c r="L1607" s="65"/>
      <c r="R1607" s="65"/>
    </row>
    <row r="1608" spans="6:18" s="2" customFormat="1" x14ac:dyDescent="0.3">
      <c r="F1608" s="65"/>
      <c r="L1608" s="65"/>
      <c r="R1608" s="65"/>
    </row>
    <row r="1609" spans="6:18" s="2" customFormat="1" x14ac:dyDescent="0.3">
      <c r="F1609" s="65"/>
      <c r="L1609" s="65"/>
      <c r="R1609" s="65"/>
    </row>
    <row r="1610" spans="6:18" s="2" customFormat="1" x14ac:dyDescent="0.3">
      <c r="F1610" s="65"/>
      <c r="L1610" s="65"/>
      <c r="R1610" s="65"/>
    </row>
    <row r="1611" spans="6:18" s="2" customFormat="1" x14ac:dyDescent="0.3">
      <c r="F1611" s="65"/>
      <c r="L1611" s="65"/>
      <c r="R1611" s="65"/>
    </row>
    <row r="1612" spans="6:18" s="2" customFormat="1" x14ac:dyDescent="0.3">
      <c r="F1612" s="65"/>
      <c r="L1612" s="65"/>
      <c r="R1612" s="65"/>
    </row>
    <row r="1613" spans="6:18" s="2" customFormat="1" x14ac:dyDescent="0.3">
      <c r="F1613" s="65"/>
      <c r="L1613" s="65"/>
      <c r="R1613" s="65"/>
    </row>
    <row r="1614" spans="6:18" s="2" customFormat="1" x14ac:dyDescent="0.3">
      <c r="F1614" s="65"/>
      <c r="L1614" s="65"/>
      <c r="R1614" s="65"/>
    </row>
    <row r="1615" spans="6:18" s="2" customFormat="1" x14ac:dyDescent="0.3">
      <c r="F1615" s="65"/>
      <c r="L1615" s="65"/>
      <c r="R1615" s="65"/>
    </row>
    <row r="1616" spans="6:18" s="2" customFormat="1" x14ac:dyDescent="0.3">
      <c r="F1616" s="65"/>
      <c r="L1616" s="65"/>
      <c r="R1616" s="65"/>
    </row>
    <row r="1617" spans="6:18" s="2" customFormat="1" x14ac:dyDescent="0.3">
      <c r="F1617" s="65"/>
      <c r="L1617" s="65"/>
      <c r="R1617" s="65"/>
    </row>
    <row r="1618" spans="6:18" s="2" customFormat="1" x14ac:dyDescent="0.3">
      <c r="F1618" s="65"/>
      <c r="L1618" s="65"/>
      <c r="R1618" s="65"/>
    </row>
    <row r="1619" spans="6:18" s="2" customFormat="1" x14ac:dyDescent="0.3">
      <c r="F1619" s="65"/>
      <c r="L1619" s="65"/>
      <c r="R1619" s="65"/>
    </row>
    <row r="1620" spans="6:18" s="2" customFormat="1" x14ac:dyDescent="0.3">
      <c r="F1620" s="65"/>
      <c r="L1620" s="65"/>
      <c r="R1620" s="65"/>
    </row>
    <row r="1621" spans="6:18" s="2" customFormat="1" x14ac:dyDescent="0.3">
      <c r="F1621" s="65"/>
      <c r="L1621" s="65"/>
      <c r="R1621" s="65"/>
    </row>
    <row r="1622" spans="6:18" s="2" customFormat="1" x14ac:dyDescent="0.3">
      <c r="F1622" s="65"/>
      <c r="L1622" s="65"/>
      <c r="R1622" s="65"/>
    </row>
    <row r="1623" spans="6:18" s="2" customFormat="1" x14ac:dyDescent="0.3">
      <c r="F1623" s="65"/>
      <c r="L1623" s="65"/>
      <c r="R1623" s="65"/>
    </row>
    <row r="1624" spans="6:18" s="2" customFormat="1" x14ac:dyDescent="0.3">
      <c r="F1624" s="65"/>
      <c r="L1624" s="65"/>
      <c r="R1624" s="65"/>
    </row>
    <row r="1625" spans="6:18" s="2" customFormat="1" x14ac:dyDescent="0.3">
      <c r="F1625" s="65"/>
      <c r="L1625" s="65"/>
      <c r="R1625" s="65"/>
    </row>
    <row r="1626" spans="6:18" s="2" customFormat="1" x14ac:dyDescent="0.3">
      <c r="F1626" s="65"/>
      <c r="L1626" s="65"/>
      <c r="R1626" s="65"/>
    </row>
    <row r="1627" spans="6:18" s="2" customFormat="1" x14ac:dyDescent="0.3">
      <c r="F1627" s="65"/>
      <c r="L1627" s="65"/>
      <c r="R1627" s="65"/>
    </row>
    <row r="1628" spans="6:18" s="2" customFormat="1" x14ac:dyDescent="0.3">
      <c r="F1628" s="65"/>
      <c r="L1628" s="65"/>
      <c r="R1628" s="65"/>
    </row>
    <row r="1629" spans="6:18" s="2" customFormat="1" x14ac:dyDescent="0.3">
      <c r="F1629" s="65"/>
      <c r="L1629" s="65"/>
      <c r="R1629" s="65"/>
    </row>
    <row r="1630" spans="6:18" s="2" customFormat="1" x14ac:dyDescent="0.3">
      <c r="F1630" s="65"/>
      <c r="L1630" s="65"/>
      <c r="R1630" s="65"/>
    </row>
    <row r="1631" spans="6:18" s="2" customFormat="1" x14ac:dyDescent="0.3">
      <c r="F1631" s="65"/>
      <c r="L1631" s="65"/>
      <c r="R1631" s="65"/>
    </row>
    <row r="1632" spans="6:18" s="2" customFormat="1" x14ac:dyDescent="0.3">
      <c r="F1632" s="65"/>
      <c r="L1632" s="65"/>
      <c r="R1632" s="65"/>
    </row>
    <row r="1633" spans="6:18" s="2" customFormat="1" x14ac:dyDescent="0.3">
      <c r="F1633" s="65"/>
      <c r="L1633" s="65"/>
      <c r="R1633" s="65"/>
    </row>
    <row r="1634" spans="6:18" s="2" customFormat="1" x14ac:dyDescent="0.3">
      <c r="F1634" s="65"/>
      <c r="L1634" s="65"/>
      <c r="R1634" s="65"/>
    </row>
    <row r="1635" spans="6:18" s="2" customFormat="1" x14ac:dyDescent="0.3">
      <c r="F1635" s="65"/>
      <c r="L1635" s="65"/>
      <c r="R1635" s="65"/>
    </row>
    <row r="1636" spans="6:18" s="2" customFormat="1" x14ac:dyDescent="0.3">
      <c r="F1636" s="65"/>
      <c r="L1636" s="65"/>
      <c r="R1636" s="65"/>
    </row>
    <row r="1637" spans="6:18" s="2" customFormat="1" x14ac:dyDescent="0.3">
      <c r="F1637" s="65"/>
      <c r="L1637" s="65"/>
      <c r="R1637" s="65"/>
    </row>
    <row r="1638" spans="6:18" s="2" customFormat="1" x14ac:dyDescent="0.3">
      <c r="F1638" s="65"/>
      <c r="L1638" s="65"/>
      <c r="R1638" s="65"/>
    </row>
    <row r="1639" spans="6:18" s="2" customFormat="1" x14ac:dyDescent="0.3">
      <c r="F1639" s="65"/>
      <c r="L1639" s="65"/>
      <c r="R1639" s="65"/>
    </row>
    <row r="1640" spans="6:18" s="2" customFormat="1" x14ac:dyDescent="0.3">
      <c r="F1640" s="65"/>
      <c r="L1640" s="65"/>
      <c r="R1640" s="65"/>
    </row>
    <row r="1641" spans="6:18" s="2" customFormat="1" x14ac:dyDescent="0.3">
      <c r="F1641" s="65"/>
      <c r="L1641" s="65"/>
      <c r="R1641" s="65"/>
    </row>
    <row r="1642" spans="6:18" s="2" customFormat="1" x14ac:dyDescent="0.3">
      <c r="F1642" s="65"/>
      <c r="L1642" s="65"/>
      <c r="R1642" s="65"/>
    </row>
    <row r="1643" spans="6:18" s="2" customFormat="1" x14ac:dyDescent="0.3">
      <c r="F1643" s="65"/>
      <c r="L1643" s="65"/>
      <c r="R1643" s="65"/>
    </row>
    <row r="1644" spans="6:18" s="2" customFormat="1" x14ac:dyDescent="0.3">
      <c r="F1644" s="65"/>
      <c r="L1644" s="65"/>
      <c r="R1644" s="65"/>
    </row>
    <row r="1645" spans="6:18" s="2" customFormat="1" x14ac:dyDescent="0.3">
      <c r="F1645" s="65"/>
      <c r="L1645" s="65"/>
      <c r="R1645" s="65"/>
    </row>
    <row r="1646" spans="6:18" s="2" customFormat="1" x14ac:dyDescent="0.3">
      <c r="F1646" s="65"/>
      <c r="L1646" s="65"/>
      <c r="R1646" s="65"/>
    </row>
    <row r="1647" spans="6:18" s="2" customFormat="1" x14ac:dyDescent="0.3">
      <c r="F1647" s="65"/>
      <c r="L1647" s="65"/>
      <c r="R1647" s="65"/>
    </row>
    <row r="1648" spans="6:18" s="2" customFormat="1" x14ac:dyDescent="0.3">
      <c r="F1648" s="65"/>
      <c r="L1648" s="65"/>
      <c r="R1648" s="65"/>
    </row>
    <row r="1649" spans="6:18" s="2" customFormat="1" x14ac:dyDescent="0.3">
      <c r="F1649" s="65"/>
      <c r="L1649" s="65"/>
      <c r="R1649" s="65"/>
    </row>
    <row r="1650" spans="6:18" s="2" customFormat="1" x14ac:dyDescent="0.3">
      <c r="F1650" s="65"/>
      <c r="L1650" s="65"/>
      <c r="R1650" s="65"/>
    </row>
    <row r="1651" spans="6:18" s="2" customFormat="1" x14ac:dyDescent="0.3">
      <c r="F1651" s="65"/>
      <c r="L1651" s="65"/>
      <c r="R1651" s="65"/>
    </row>
    <row r="1652" spans="6:18" s="2" customFormat="1" x14ac:dyDescent="0.3">
      <c r="F1652" s="65"/>
      <c r="L1652" s="65"/>
      <c r="R1652" s="65"/>
    </row>
    <row r="1653" spans="6:18" s="2" customFormat="1" x14ac:dyDescent="0.3">
      <c r="F1653" s="65"/>
      <c r="L1653" s="65"/>
      <c r="R1653" s="65"/>
    </row>
    <row r="1654" spans="6:18" s="2" customFormat="1" x14ac:dyDescent="0.3">
      <c r="F1654" s="65"/>
      <c r="L1654" s="65"/>
      <c r="R1654" s="65"/>
    </row>
    <row r="1655" spans="6:18" s="2" customFormat="1" x14ac:dyDescent="0.3">
      <c r="F1655" s="65"/>
      <c r="L1655" s="65"/>
      <c r="R1655" s="65"/>
    </row>
    <row r="1656" spans="6:18" s="2" customFormat="1" x14ac:dyDescent="0.3">
      <c r="F1656" s="65"/>
      <c r="L1656" s="65"/>
      <c r="R1656" s="65"/>
    </row>
    <row r="1657" spans="6:18" s="2" customFormat="1" x14ac:dyDescent="0.3">
      <c r="F1657" s="65"/>
      <c r="L1657" s="65"/>
      <c r="R1657" s="65"/>
    </row>
    <row r="1658" spans="6:18" s="2" customFormat="1" x14ac:dyDescent="0.3">
      <c r="F1658" s="65"/>
      <c r="L1658" s="65"/>
      <c r="R1658" s="65"/>
    </row>
    <row r="1659" spans="6:18" s="2" customFormat="1" x14ac:dyDescent="0.3">
      <c r="F1659" s="65"/>
      <c r="L1659" s="65"/>
      <c r="R1659" s="65"/>
    </row>
    <row r="1660" spans="6:18" s="2" customFormat="1" x14ac:dyDescent="0.3">
      <c r="F1660" s="65"/>
      <c r="L1660" s="65"/>
      <c r="R1660" s="65"/>
    </row>
    <row r="1661" spans="6:18" s="2" customFormat="1" x14ac:dyDescent="0.3">
      <c r="F1661" s="65"/>
      <c r="L1661" s="65"/>
      <c r="R1661" s="65"/>
    </row>
    <row r="1662" spans="6:18" s="2" customFormat="1" x14ac:dyDescent="0.3">
      <c r="F1662" s="65"/>
      <c r="L1662" s="65"/>
      <c r="R1662" s="65"/>
    </row>
    <row r="1663" spans="6:18" s="2" customFormat="1" x14ac:dyDescent="0.3">
      <c r="F1663" s="65"/>
      <c r="L1663" s="65"/>
      <c r="R1663" s="65"/>
    </row>
    <row r="1664" spans="6:18" s="2" customFormat="1" x14ac:dyDescent="0.3">
      <c r="F1664" s="65"/>
      <c r="L1664" s="65"/>
      <c r="R1664" s="65"/>
    </row>
    <row r="1665" spans="6:18" s="2" customFormat="1" x14ac:dyDescent="0.3">
      <c r="F1665" s="65"/>
      <c r="L1665" s="65"/>
      <c r="R1665" s="65"/>
    </row>
    <row r="1666" spans="6:18" s="2" customFormat="1" x14ac:dyDescent="0.3">
      <c r="F1666" s="65"/>
      <c r="L1666" s="65"/>
      <c r="R1666" s="65"/>
    </row>
    <row r="1667" spans="6:18" s="2" customFormat="1" x14ac:dyDescent="0.3">
      <c r="F1667" s="65"/>
      <c r="L1667" s="65"/>
      <c r="R1667" s="65"/>
    </row>
    <row r="1668" spans="6:18" s="2" customFormat="1" x14ac:dyDescent="0.3">
      <c r="F1668" s="65"/>
      <c r="L1668" s="65"/>
      <c r="R1668" s="65"/>
    </row>
    <row r="1669" spans="6:18" s="2" customFormat="1" x14ac:dyDescent="0.3">
      <c r="F1669" s="65"/>
      <c r="L1669" s="65"/>
      <c r="R1669" s="65"/>
    </row>
    <row r="1670" spans="6:18" s="2" customFormat="1" x14ac:dyDescent="0.3">
      <c r="F1670" s="65"/>
      <c r="L1670" s="65"/>
      <c r="R1670" s="65"/>
    </row>
    <row r="1671" spans="6:18" s="2" customFormat="1" x14ac:dyDescent="0.3">
      <c r="F1671" s="65"/>
      <c r="L1671" s="65"/>
      <c r="R1671" s="65"/>
    </row>
    <row r="1672" spans="6:18" s="2" customFormat="1" x14ac:dyDescent="0.3">
      <c r="F1672" s="65"/>
      <c r="L1672" s="65"/>
      <c r="R1672" s="65"/>
    </row>
    <row r="1673" spans="6:18" s="2" customFormat="1" x14ac:dyDescent="0.3">
      <c r="F1673" s="65"/>
      <c r="L1673" s="65"/>
      <c r="R1673" s="65"/>
    </row>
    <row r="1674" spans="6:18" s="2" customFormat="1" x14ac:dyDescent="0.3">
      <c r="F1674" s="65"/>
      <c r="L1674" s="65"/>
      <c r="R1674" s="65"/>
    </row>
    <row r="1675" spans="6:18" s="2" customFormat="1" x14ac:dyDescent="0.3">
      <c r="F1675" s="65"/>
      <c r="L1675" s="65"/>
      <c r="R1675" s="65"/>
    </row>
    <row r="1676" spans="6:18" s="2" customFormat="1" x14ac:dyDescent="0.3">
      <c r="F1676" s="65"/>
      <c r="L1676" s="65"/>
      <c r="R1676" s="65"/>
    </row>
    <row r="1677" spans="6:18" s="2" customFormat="1" x14ac:dyDescent="0.3">
      <c r="F1677" s="65"/>
      <c r="L1677" s="65"/>
      <c r="R1677" s="65"/>
    </row>
    <row r="1678" spans="6:18" s="2" customFormat="1" x14ac:dyDescent="0.3">
      <c r="F1678" s="65"/>
      <c r="L1678" s="65"/>
      <c r="R1678" s="65"/>
    </row>
    <row r="1679" spans="6:18" s="2" customFormat="1" x14ac:dyDescent="0.3">
      <c r="F1679" s="65"/>
      <c r="L1679" s="65"/>
      <c r="R1679" s="65"/>
    </row>
    <row r="1680" spans="6:18" s="2" customFormat="1" x14ac:dyDescent="0.3">
      <c r="F1680" s="65"/>
      <c r="L1680" s="65"/>
      <c r="R1680" s="65"/>
    </row>
    <row r="1681" spans="6:18" s="2" customFormat="1" x14ac:dyDescent="0.3">
      <c r="F1681" s="65"/>
      <c r="L1681" s="65"/>
      <c r="R1681" s="65"/>
    </row>
    <row r="1682" spans="6:18" s="2" customFormat="1" x14ac:dyDescent="0.3">
      <c r="F1682" s="65"/>
      <c r="L1682" s="65"/>
      <c r="R1682" s="65"/>
    </row>
    <row r="1683" spans="6:18" s="2" customFormat="1" x14ac:dyDescent="0.3">
      <c r="F1683" s="65"/>
      <c r="L1683" s="65"/>
      <c r="R1683" s="65"/>
    </row>
    <row r="1684" spans="6:18" s="2" customFormat="1" x14ac:dyDescent="0.3">
      <c r="F1684" s="65"/>
      <c r="L1684" s="65"/>
      <c r="R1684" s="65"/>
    </row>
    <row r="1685" spans="6:18" s="2" customFormat="1" x14ac:dyDescent="0.3">
      <c r="F1685" s="65"/>
      <c r="L1685" s="65"/>
      <c r="R1685" s="65"/>
    </row>
    <row r="1686" spans="6:18" s="2" customFormat="1" x14ac:dyDescent="0.3">
      <c r="F1686" s="65"/>
      <c r="L1686" s="65"/>
      <c r="R1686" s="65"/>
    </row>
    <row r="1687" spans="6:18" s="2" customFormat="1" x14ac:dyDescent="0.3">
      <c r="F1687" s="65"/>
      <c r="L1687" s="65"/>
      <c r="R1687" s="65"/>
    </row>
    <row r="1688" spans="6:18" s="2" customFormat="1" x14ac:dyDescent="0.3">
      <c r="F1688" s="65"/>
      <c r="L1688" s="65"/>
      <c r="R1688" s="65"/>
    </row>
    <row r="1689" spans="6:18" s="2" customFormat="1" x14ac:dyDescent="0.3">
      <c r="F1689" s="65"/>
      <c r="L1689" s="65"/>
      <c r="R1689" s="65"/>
    </row>
    <row r="1690" spans="6:18" s="2" customFormat="1" x14ac:dyDescent="0.3">
      <c r="F1690" s="65"/>
      <c r="L1690" s="65"/>
      <c r="R1690" s="65"/>
    </row>
    <row r="1691" spans="6:18" s="2" customFormat="1" x14ac:dyDescent="0.3">
      <c r="F1691" s="65"/>
      <c r="L1691" s="65"/>
      <c r="R1691" s="65"/>
    </row>
    <row r="1692" spans="6:18" s="2" customFormat="1" x14ac:dyDescent="0.3">
      <c r="F1692" s="65"/>
      <c r="L1692" s="65"/>
      <c r="R1692" s="65"/>
    </row>
    <row r="1693" spans="6:18" s="2" customFormat="1" x14ac:dyDescent="0.3">
      <c r="F1693" s="65"/>
      <c r="L1693" s="65"/>
      <c r="R1693" s="65"/>
    </row>
    <row r="1694" spans="6:18" s="2" customFormat="1" x14ac:dyDescent="0.3">
      <c r="F1694" s="65"/>
      <c r="L1694" s="65"/>
      <c r="R1694" s="65"/>
    </row>
    <row r="1695" spans="6:18" s="2" customFormat="1" x14ac:dyDescent="0.3">
      <c r="F1695" s="65"/>
      <c r="L1695" s="65"/>
      <c r="R1695" s="65"/>
    </row>
    <row r="1696" spans="6:18" s="2" customFormat="1" x14ac:dyDescent="0.3">
      <c r="F1696" s="65"/>
      <c r="L1696" s="65"/>
      <c r="R1696" s="65"/>
    </row>
    <row r="1697" spans="6:18" s="2" customFormat="1" x14ac:dyDescent="0.3">
      <c r="F1697" s="65"/>
      <c r="L1697" s="65"/>
      <c r="R1697" s="65"/>
    </row>
    <row r="1698" spans="6:18" s="2" customFormat="1" x14ac:dyDescent="0.3">
      <c r="F1698" s="65"/>
      <c r="L1698" s="65"/>
      <c r="R1698" s="65"/>
    </row>
    <row r="1699" spans="6:18" s="2" customFormat="1" x14ac:dyDescent="0.3">
      <c r="F1699" s="65"/>
      <c r="L1699" s="65"/>
      <c r="R1699" s="65"/>
    </row>
    <row r="1700" spans="6:18" s="2" customFormat="1" x14ac:dyDescent="0.3">
      <c r="F1700" s="65"/>
      <c r="L1700" s="65"/>
      <c r="R1700" s="65"/>
    </row>
    <row r="1701" spans="6:18" s="2" customFormat="1" x14ac:dyDescent="0.3">
      <c r="F1701" s="65"/>
      <c r="L1701" s="65"/>
      <c r="R1701" s="65"/>
    </row>
    <row r="1702" spans="6:18" s="2" customFormat="1" x14ac:dyDescent="0.3">
      <c r="F1702" s="65"/>
      <c r="L1702" s="65"/>
      <c r="R1702" s="65"/>
    </row>
    <row r="1703" spans="6:18" s="2" customFormat="1" x14ac:dyDescent="0.3">
      <c r="F1703" s="65"/>
      <c r="L1703" s="65"/>
      <c r="R1703" s="65"/>
    </row>
    <row r="1704" spans="6:18" s="2" customFormat="1" x14ac:dyDescent="0.3">
      <c r="F1704" s="65"/>
      <c r="L1704" s="65"/>
      <c r="R1704" s="65"/>
    </row>
    <row r="1705" spans="6:18" s="2" customFormat="1" x14ac:dyDescent="0.3">
      <c r="F1705" s="65"/>
      <c r="L1705" s="65"/>
      <c r="R1705" s="65"/>
    </row>
    <row r="1706" spans="6:18" s="2" customFormat="1" x14ac:dyDescent="0.3">
      <c r="F1706" s="65"/>
      <c r="L1706" s="65"/>
      <c r="R1706" s="65"/>
    </row>
    <row r="1707" spans="6:18" s="2" customFormat="1" x14ac:dyDescent="0.3">
      <c r="F1707" s="65"/>
      <c r="L1707" s="65"/>
      <c r="R1707" s="65"/>
    </row>
    <row r="1708" spans="6:18" s="2" customFormat="1" x14ac:dyDescent="0.3">
      <c r="F1708" s="65"/>
      <c r="L1708" s="65"/>
      <c r="R1708" s="65"/>
    </row>
    <row r="1709" spans="6:18" s="2" customFormat="1" x14ac:dyDescent="0.3">
      <c r="F1709" s="65"/>
      <c r="L1709" s="65"/>
      <c r="R1709" s="65"/>
    </row>
    <row r="1710" spans="6:18" s="2" customFormat="1" x14ac:dyDescent="0.3">
      <c r="F1710" s="65"/>
      <c r="L1710" s="65"/>
      <c r="R1710" s="65"/>
    </row>
    <row r="1711" spans="6:18" s="2" customFormat="1" x14ac:dyDescent="0.3">
      <c r="F1711" s="65"/>
      <c r="L1711" s="65"/>
      <c r="R1711" s="65"/>
    </row>
    <row r="1712" spans="6:18" s="2" customFormat="1" x14ac:dyDescent="0.3">
      <c r="F1712" s="65"/>
      <c r="L1712" s="65"/>
      <c r="R1712" s="65"/>
    </row>
    <row r="1713" spans="6:18" s="2" customFormat="1" x14ac:dyDescent="0.3">
      <c r="F1713" s="65"/>
      <c r="L1713" s="65"/>
      <c r="R1713" s="65"/>
    </row>
    <row r="1714" spans="6:18" s="2" customFormat="1" x14ac:dyDescent="0.3">
      <c r="F1714" s="65"/>
      <c r="L1714" s="65"/>
      <c r="R1714" s="65"/>
    </row>
    <row r="1715" spans="6:18" s="2" customFormat="1" x14ac:dyDescent="0.3">
      <c r="F1715" s="65"/>
      <c r="L1715" s="65"/>
      <c r="R1715" s="65"/>
    </row>
    <row r="1716" spans="6:18" s="2" customFormat="1" x14ac:dyDescent="0.3">
      <c r="F1716" s="65"/>
      <c r="L1716" s="65"/>
      <c r="R1716" s="65"/>
    </row>
    <row r="1717" spans="6:18" s="2" customFormat="1" x14ac:dyDescent="0.3">
      <c r="F1717" s="65"/>
      <c r="L1717" s="65"/>
      <c r="R1717" s="65"/>
    </row>
    <row r="1718" spans="6:18" s="2" customFormat="1" x14ac:dyDescent="0.3">
      <c r="F1718" s="65"/>
      <c r="L1718" s="65"/>
      <c r="R1718" s="65"/>
    </row>
    <row r="1719" spans="6:18" s="2" customFormat="1" x14ac:dyDescent="0.3">
      <c r="F1719" s="65"/>
      <c r="L1719" s="65"/>
      <c r="R1719" s="65"/>
    </row>
    <row r="1720" spans="6:18" s="2" customFormat="1" x14ac:dyDescent="0.3">
      <c r="F1720" s="65"/>
      <c r="L1720" s="65"/>
      <c r="R1720" s="65"/>
    </row>
    <row r="1721" spans="6:18" s="2" customFormat="1" x14ac:dyDescent="0.3">
      <c r="F1721" s="65"/>
      <c r="L1721" s="65"/>
      <c r="R1721" s="65"/>
    </row>
    <row r="1722" spans="6:18" s="2" customFormat="1" x14ac:dyDescent="0.3">
      <c r="F1722" s="65"/>
      <c r="L1722" s="65"/>
      <c r="R1722" s="65"/>
    </row>
    <row r="1723" spans="6:18" s="2" customFormat="1" x14ac:dyDescent="0.3">
      <c r="F1723" s="65"/>
      <c r="L1723" s="65"/>
      <c r="R1723" s="65"/>
    </row>
    <row r="1724" spans="6:18" s="2" customFormat="1" x14ac:dyDescent="0.3">
      <c r="F1724" s="65"/>
      <c r="L1724" s="65"/>
      <c r="R1724" s="65"/>
    </row>
    <row r="1725" spans="6:18" s="2" customFormat="1" x14ac:dyDescent="0.3">
      <c r="F1725" s="65"/>
      <c r="L1725" s="65"/>
      <c r="R1725" s="65"/>
    </row>
    <row r="1726" spans="6:18" s="2" customFormat="1" x14ac:dyDescent="0.3">
      <c r="F1726" s="65"/>
      <c r="L1726" s="65"/>
      <c r="R1726" s="65"/>
    </row>
    <row r="1727" spans="6:18" s="2" customFormat="1" x14ac:dyDescent="0.3">
      <c r="F1727" s="65"/>
      <c r="L1727" s="65"/>
      <c r="R1727" s="65"/>
    </row>
    <row r="1728" spans="6:18" s="2" customFormat="1" x14ac:dyDescent="0.3">
      <c r="F1728" s="65"/>
      <c r="L1728" s="65"/>
      <c r="R1728" s="65"/>
    </row>
    <row r="1729" spans="6:18" s="2" customFormat="1" x14ac:dyDescent="0.3">
      <c r="F1729" s="65"/>
      <c r="L1729" s="65"/>
      <c r="R1729" s="65"/>
    </row>
    <row r="1730" spans="6:18" s="2" customFormat="1" x14ac:dyDescent="0.3">
      <c r="F1730" s="65"/>
      <c r="L1730" s="65"/>
      <c r="R1730" s="65"/>
    </row>
    <row r="1731" spans="6:18" s="2" customFormat="1" x14ac:dyDescent="0.3">
      <c r="F1731" s="65"/>
      <c r="L1731" s="65"/>
      <c r="R1731" s="65"/>
    </row>
    <row r="1732" spans="6:18" s="2" customFormat="1" x14ac:dyDescent="0.3">
      <c r="F1732" s="65"/>
      <c r="L1732" s="65"/>
      <c r="R1732" s="65"/>
    </row>
    <row r="1733" spans="6:18" s="2" customFormat="1" x14ac:dyDescent="0.3">
      <c r="F1733" s="65"/>
      <c r="L1733" s="65"/>
      <c r="R1733" s="65"/>
    </row>
    <row r="1734" spans="6:18" s="2" customFormat="1" x14ac:dyDescent="0.3">
      <c r="F1734" s="65"/>
      <c r="L1734" s="65"/>
      <c r="R1734" s="65"/>
    </row>
    <row r="1735" spans="6:18" s="2" customFormat="1" x14ac:dyDescent="0.3">
      <c r="F1735" s="65"/>
      <c r="L1735" s="65"/>
      <c r="R1735" s="65"/>
    </row>
    <row r="1736" spans="6:18" s="2" customFormat="1" x14ac:dyDescent="0.3">
      <c r="F1736" s="65"/>
      <c r="L1736" s="65"/>
      <c r="R1736" s="65"/>
    </row>
    <row r="1737" spans="6:18" s="2" customFormat="1" x14ac:dyDescent="0.3">
      <c r="F1737" s="65"/>
      <c r="L1737" s="65"/>
      <c r="R1737" s="65"/>
    </row>
    <row r="1738" spans="6:18" s="2" customFormat="1" x14ac:dyDescent="0.3">
      <c r="F1738" s="65"/>
      <c r="L1738" s="65"/>
      <c r="R1738" s="65"/>
    </row>
    <row r="1739" spans="6:18" s="2" customFormat="1" x14ac:dyDescent="0.3">
      <c r="F1739" s="65"/>
      <c r="L1739" s="65"/>
      <c r="R1739" s="65"/>
    </row>
    <row r="1740" spans="6:18" s="2" customFormat="1" x14ac:dyDescent="0.3">
      <c r="F1740" s="65"/>
      <c r="L1740" s="65"/>
      <c r="R1740" s="65"/>
    </row>
    <row r="1741" spans="6:18" s="2" customFormat="1" x14ac:dyDescent="0.3">
      <c r="F1741" s="65"/>
      <c r="L1741" s="65"/>
      <c r="R1741" s="65"/>
    </row>
    <row r="1742" spans="6:18" s="2" customFormat="1" x14ac:dyDescent="0.3">
      <c r="F1742" s="65"/>
      <c r="L1742" s="65"/>
      <c r="R1742" s="65"/>
    </row>
    <row r="1743" spans="6:18" s="2" customFormat="1" x14ac:dyDescent="0.3">
      <c r="F1743" s="65"/>
      <c r="L1743" s="65"/>
      <c r="R1743" s="65"/>
    </row>
    <row r="1744" spans="6:18" s="2" customFormat="1" x14ac:dyDescent="0.3">
      <c r="F1744" s="65"/>
      <c r="L1744" s="65"/>
      <c r="R1744" s="65"/>
    </row>
    <row r="1745" spans="6:18" s="2" customFormat="1" x14ac:dyDescent="0.3">
      <c r="F1745" s="65"/>
      <c r="L1745" s="65"/>
      <c r="R1745" s="65"/>
    </row>
    <row r="1746" spans="6:18" s="2" customFormat="1" x14ac:dyDescent="0.3">
      <c r="F1746" s="65"/>
      <c r="L1746" s="65"/>
      <c r="R1746" s="65"/>
    </row>
    <row r="1747" spans="6:18" s="2" customFormat="1" x14ac:dyDescent="0.3">
      <c r="F1747" s="65"/>
      <c r="L1747" s="65"/>
      <c r="R1747" s="65"/>
    </row>
    <row r="1748" spans="6:18" s="2" customFormat="1" x14ac:dyDescent="0.3">
      <c r="F1748" s="65"/>
      <c r="L1748" s="65"/>
      <c r="R1748" s="65"/>
    </row>
    <row r="1749" spans="6:18" s="2" customFormat="1" x14ac:dyDescent="0.3">
      <c r="F1749" s="65"/>
      <c r="L1749" s="65"/>
      <c r="R1749" s="65"/>
    </row>
    <row r="1750" spans="6:18" s="2" customFormat="1" x14ac:dyDescent="0.3">
      <c r="F1750" s="65"/>
      <c r="L1750" s="65"/>
      <c r="R1750" s="65"/>
    </row>
    <row r="1751" spans="6:18" s="2" customFormat="1" x14ac:dyDescent="0.3">
      <c r="F1751" s="65"/>
      <c r="L1751" s="65"/>
      <c r="R1751" s="65"/>
    </row>
    <row r="1752" spans="6:18" s="2" customFormat="1" x14ac:dyDescent="0.3">
      <c r="F1752" s="65"/>
      <c r="L1752" s="65"/>
      <c r="R1752" s="65"/>
    </row>
    <row r="1753" spans="6:18" s="2" customFormat="1" x14ac:dyDescent="0.3">
      <c r="F1753" s="65"/>
      <c r="L1753" s="65"/>
      <c r="R1753" s="65"/>
    </row>
    <row r="1754" spans="6:18" s="2" customFormat="1" x14ac:dyDescent="0.3">
      <c r="F1754" s="65"/>
      <c r="L1754" s="65"/>
      <c r="R1754" s="65"/>
    </row>
    <row r="1755" spans="6:18" s="2" customFormat="1" x14ac:dyDescent="0.3">
      <c r="F1755" s="65"/>
      <c r="L1755" s="65"/>
      <c r="R1755" s="65"/>
    </row>
    <row r="1756" spans="6:18" s="2" customFormat="1" x14ac:dyDescent="0.3">
      <c r="F1756" s="65"/>
      <c r="L1756" s="65"/>
      <c r="R1756" s="65"/>
    </row>
    <row r="1757" spans="6:18" s="2" customFormat="1" x14ac:dyDescent="0.3">
      <c r="F1757" s="65"/>
      <c r="L1757" s="65"/>
      <c r="R1757" s="65"/>
    </row>
    <row r="1758" spans="6:18" s="2" customFormat="1" x14ac:dyDescent="0.3">
      <c r="F1758" s="65"/>
      <c r="L1758" s="65"/>
      <c r="R1758" s="65"/>
    </row>
    <row r="1759" spans="6:18" s="2" customFormat="1" x14ac:dyDescent="0.3">
      <c r="F1759" s="65"/>
      <c r="L1759" s="65"/>
      <c r="R1759" s="65"/>
    </row>
    <row r="1760" spans="6:18" s="2" customFormat="1" x14ac:dyDescent="0.3">
      <c r="F1760" s="65"/>
      <c r="L1760" s="65"/>
      <c r="R1760" s="65"/>
    </row>
    <row r="1761" spans="6:18" s="2" customFormat="1" x14ac:dyDescent="0.3">
      <c r="F1761" s="65"/>
      <c r="L1761" s="65"/>
      <c r="R1761" s="65"/>
    </row>
    <row r="1762" spans="6:18" s="2" customFormat="1" x14ac:dyDescent="0.3">
      <c r="F1762" s="65"/>
      <c r="L1762" s="65"/>
      <c r="R1762" s="65"/>
    </row>
    <row r="1763" spans="6:18" s="2" customFormat="1" x14ac:dyDescent="0.3">
      <c r="F1763" s="65"/>
      <c r="L1763" s="65"/>
      <c r="R1763" s="65"/>
    </row>
    <row r="1764" spans="6:18" s="2" customFormat="1" x14ac:dyDescent="0.3">
      <c r="F1764" s="65"/>
      <c r="L1764" s="65"/>
      <c r="R1764" s="65"/>
    </row>
    <row r="1765" spans="6:18" s="2" customFormat="1" x14ac:dyDescent="0.3">
      <c r="F1765" s="65"/>
      <c r="L1765" s="65"/>
      <c r="R1765" s="65"/>
    </row>
    <row r="1766" spans="6:18" s="2" customFormat="1" x14ac:dyDescent="0.3">
      <c r="F1766" s="65"/>
      <c r="L1766" s="65"/>
      <c r="R1766" s="65"/>
    </row>
    <row r="1767" spans="6:18" s="2" customFormat="1" x14ac:dyDescent="0.3">
      <c r="F1767" s="65"/>
      <c r="L1767" s="65"/>
      <c r="R1767" s="65"/>
    </row>
    <row r="1768" spans="6:18" s="2" customFormat="1" x14ac:dyDescent="0.3">
      <c r="F1768" s="65"/>
      <c r="L1768" s="65"/>
      <c r="R1768" s="65"/>
    </row>
    <row r="1769" spans="6:18" s="2" customFormat="1" x14ac:dyDescent="0.3">
      <c r="F1769" s="65"/>
      <c r="L1769" s="65"/>
      <c r="R1769" s="65"/>
    </row>
    <row r="1770" spans="6:18" s="2" customFormat="1" x14ac:dyDescent="0.3">
      <c r="F1770" s="65"/>
      <c r="L1770" s="65"/>
      <c r="R1770" s="65"/>
    </row>
    <row r="1771" spans="6:18" s="2" customFormat="1" x14ac:dyDescent="0.3">
      <c r="F1771" s="65"/>
      <c r="L1771" s="65"/>
      <c r="R1771" s="65"/>
    </row>
    <row r="1772" spans="6:18" s="2" customFormat="1" x14ac:dyDescent="0.3">
      <c r="F1772" s="65"/>
      <c r="L1772" s="65"/>
      <c r="R1772" s="65"/>
    </row>
    <row r="1773" spans="6:18" s="2" customFormat="1" x14ac:dyDescent="0.3">
      <c r="F1773" s="65"/>
      <c r="L1773" s="65"/>
      <c r="R1773" s="65"/>
    </row>
    <row r="1774" spans="6:18" s="2" customFormat="1" x14ac:dyDescent="0.3">
      <c r="F1774" s="65"/>
      <c r="L1774" s="65"/>
      <c r="R1774" s="65"/>
    </row>
    <row r="1775" spans="6:18" s="2" customFormat="1" x14ac:dyDescent="0.3">
      <c r="F1775" s="65"/>
      <c r="L1775" s="65"/>
      <c r="R1775" s="65"/>
    </row>
    <row r="1776" spans="6:18" s="2" customFormat="1" x14ac:dyDescent="0.3">
      <c r="F1776" s="65"/>
      <c r="L1776" s="65"/>
      <c r="R1776" s="65"/>
    </row>
    <row r="1777" spans="6:18" s="2" customFormat="1" x14ac:dyDescent="0.3">
      <c r="F1777" s="65"/>
      <c r="L1777" s="65"/>
      <c r="R1777" s="65"/>
    </row>
    <row r="1778" spans="6:18" s="2" customFormat="1" x14ac:dyDescent="0.3">
      <c r="F1778" s="65"/>
      <c r="L1778" s="65"/>
      <c r="R1778" s="65"/>
    </row>
    <row r="1779" spans="6:18" s="2" customFormat="1" x14ac:dyDescent="0.3">
      <c r="F1779" s="65"/>
      <c r="L1779" s="65"/>
      <c r="R1779" s="65"/>
    </row>
    <row r="1780" spans="6:18" s="2" customFormat="1" x14ac:dyDescent="0.3">
      <c r="F1780" s="65"/>
      <c r="L1780" s="65"/>
      <c r="R1780" s="65"/>
    </row>
    <row r="1781" spans="6:18" s="2" customFormat="1" x14ac:dyDescent="0.3">
      <c r="F1781" s="65"/>
      <c r="L1781" s="65"/>
      <c r="R1781" s="65"/>
    </row>
    <row r="1782" spans="6:18" s="2" customFormat="1" x14ac:dyDescent="0.3">
      <c r="F1782" s="65"/>
      <c r="L1782" s="65"/>
      <c r="R1782" s="65"/>
    </row>
    <row r="1783" spans="6:18" s="2" customFormat="1" x14ac:dyDescent="0.3">
      <c r="F1783" s="65"/>
      <c r="L1783" s="65"/>
      <c r="R1783" s="65"/>
    </row>
    <row r="1784" spans="6:18" s="2" customFormat="1" x14ac:dyDescent="0.3">
      <c r="F1784" s="65"/>
      <c r="L1784" s="65"/>
      <c r="R1784" s="65"/>
    </row>
    <row r="1785" spans="6:18" s="2" customFormat="1" x14ac:dyDescent="0.3">
      <c r="F1785" s="65"/>
      <c r="L1785" s="65"/>
      <c r="R1785" s="65"/>
    </row>
    <row r="1786" spans="6:18" s="2" customFormat="1" x14ac:dyDescent="0.3">
      <c r="F1786" s="65"/>
      <c r="L1786" s="65"/>
      <c r="R1786" s="65"/>
    </row>
    <row r="1787" spans="6:18" s="2" customFormat="1" x14ac:dyDescent="0.3">
      <c r="F1787" s="65"/>
      <c r="L1787" s="65"/>
      <c r="R1787" s="65"/>
    </row>
    <row r="1788" spans="6:18" s="2" customFormat="1" x14ac:dyDescent="0.3">
      <c r="F1788" s="65"/>
      <c r="L1788" s="65"/>
      <c r="R1788" s="65"/>
    </row>
    <row r="1789" spans="6:18" s="2" customFormat="1" x14ac:dyDescent="0.3">
      <c r="F1789" s="65"/>
      <c r="L1789" s="65"/>
      <c r="R1789" s="65"/>
    </row>
    <row r="1790" spans="6:18" s="2" customFormat="1" x14ac:dyDescent="0.3">
      <c r="F1790" s="65"/>
      <c r="L1790" s="65"/>
      <c r="R1790" s="65"/>
    </row>
    <row r="1791" spans="6:18" s="2" customFormat="1" x14ac:dyDescent="0.3">
      <c r="F1791" s="65"/>
      <c r="L1791" s="65"/>
      <c r="R1791" s="65"/>
    </row>
    <row r="1792" spans="6:18" s="2" customFormat="1" x14ac:dyDescent="0.3">
      <c r="F1792" s="65"/>
      <c r="L1792" s="65"/>
      <c r="R1792" s="65"/>
    </row>
    <row r="1793" spans="6:18" s="2" customFormat="1" x14ac:dyDescent="0.3">
      <c r="F1793" s="65"/>
      <c r="L1793" s="65"/>
      <c r="R1793" s="65"/>
    </row>
    <row r="1794" spans="6:18" s="2" customFormat="1" x14ac:dyDescent="0.3">
      <c r="F1794" s="65"/>
      <c r="L1794" s="65"/>
      <c r="R1794" s="65"/>
    </row>
    <row r="1795" spans="6:18" s="2" customFormat="1" x14ac:dyDescent="0.3">
      <c r="F1795" s="65"/>
      <c r="L1795" s="65"/>
      <c r="R1795" s="65"/>
    </row>
    <row r="1796" spans="6:18" s="2" customFormat="1" x14ac:dyDescent="0.3">
      <c r="F1796" s="65"/>
      <c r="L1796" s="65"/>
      <c r="R1796" s="65"/>
    </row>
    <row r="1797" spans="6:18" s="2" customFormat="1" x14ac:dyDescent="0.3">
      <c r="F1797" s="65"/>
      <c r="L1797" s="65"/>
      <c r="R1797" s="65"/>
    </row>
    <row r="1798" spans="6:18" s="2" customFormat="1" x14ac:dyDescent="0.3">
      <c r="F1798" s="65"/>
      <c r="L1798" s="65"/>
      <c r="R1798" s="65"/>
    </row>
    <row r="1799" spans="6:18" s="2" customFormat="1" x14ac:dyDescent="0.3">
      <c r="F1799" s="65"/>
      <c r="L1799" s="65"/>
      <c r="R1799" s="65"/>
    </row>
    <row r="1800" spans="6:18" s="2" customFormat="1" x14ac:dyDescent="0.3">
      <c r="F1800" s="65"/>
      <c r="L1800" s="65"/>
      <c r="R1800" s="65"/>
    </row>
    <row r="1801" spans="6:18" s="2" customFormat="1" x14ac:dyDescent="0.3">
      <c r="F1801" s="65"/>
      <c r="L1801" s="65"/>
      <c r="R1801" s="65"/>
    </row>
    <row r="1802" spans="6:18" s="2" customFormat="1" x14ac:dyDescent="0.3">
      <c r="F1802" s="65"/>
      <c r="L1802" s="65"/>
      <c r="R1802" s="65"/>
    </row>
    <row r="1803" spans="6:18" s="2" customFormat="1" x14ac:dyDescent="0.3">
      <c r="F1803" s="65"/>
      <c r="L1803" s="65"/>
      <c r="R1803" s="65"/>
    </row>
    <row r="1804" spans="6:18" s="2" customFormat="1" x14ac:dyDescent="0.3">
      <c r="F1804" s="65"/>
      <c r="L1804" s="65"/>
      <c r="R1804" s="65"/>
    </row>
    <row r="1805" spans="6:18" s="2" customFormat="1" x14ac:dyDescent="0.3">
      <c r="F1805" s="65"/>
      <c r="L1805" s="65"/>
      <c r="R1805" s="65"/>
    </row>
    <row r="1806" spans="6:18" s="2" customFormat="1" x14ac:dyDescent="0.3">
      <c r="F1806" s="65"/>
      <c r="L1806" s="65"/>
      <c r="R1806" s="65"/>
    </row>
    <row r="1807" spans="6:18" s="2" customFormat="1" x14ac:dyDescent="0.3">
      <c r="F1807" s="65"/>
      <c r="L1807" s="65"/>
      <c r="R1807" s="65"/>
    </row>
    <row r="1808" spans="6:18" s="2" customFormat="1" x14ac:dyDescent="0.3">
      <c r="F1808" s="65"/>
      <c r="L1808" s="65"/>
      <c r="R1808" s="65"/>
    </row>
    <row r="1809" spans="6:18" s="2" customFormat="1" x14ac:dyDescent="0.3">
      <c r="F1809" s="65"/>
      <c r="L1809" s="65"/>
      <c r="R1809" s="65"/>
    </row>
    <row r="1810" spans="6:18" s="2" customFormat="1" x14ac:dyDescent="0.3">
      <c r="F1810" s="65"/>
      <c r="L1810" s="65"/>
      <c r="R1810" s="65"/>
    </row>
    <row r="1811" spans="6:18" s="2" customFormat="1" x14ac:dyDescent="0.3">
      <c r="F1811" s="65"/>
      <c r="L1811" s="65"/>
      <c r="R1811" s="65"/>
    </row>
    <row r="1812" spans="6:18" s="2" customFormat="1" x14ac:dyDescent="0.3">
      <c r="F1812" s="65"/>
      <c r="L1812" s="65"/>
      <c r="R1812" s="65"/>
    </row>
    <row r="1813" spans="6:18" s="2" customFormat="1" x14ac:dyDescent="0.3">
      <c r="F1813" s="65"/>
      <c r="L1813" s="65"/>
      <c r="R1813" s="65"/>
    </row>
    <row r="1814" spans="6:18" s="2" customFormat="1" x14ac:dyDescent="0.3">
      <c r="F1814" s="65"/>
      <c r="L1814" s="65"/>
      <c r="R1814" s="65"/>
    </row>
    <row r="1815" spans="6:18" s="2" customFormat="1" x14ac:dyDescent="0.3">
      <c r="F1815" s="65"/>
      <c r="L1815" s="65"/>
      <c r="R1815" s="65"/>
    </row>
    <row r="1816" spans="6:18" s="2" customFormat="1" x14ac:dyDescent="0.3">
      <c r="F1816" s="65"/>
      <c r="L1816" s="65"/>
      <c r="R1816" s="65"/>
    </row>
    <row r="1817" spans="6:18" s="2" customFormat="1" x14ac:dyDescent="0.3">
      <c r="F1817" s="65"/>
      <c r="L1817" s="65"/>
      <c r="R1817" s="65"/>
    </row>
    <row r="1818" spans="6:18" s="2" customFormat="1" x14ac:dyDescent="0.3">
      <c r="F1818" s="65"/>
      <c r="L1818" s="65"/>
      <c r="R1818" s="65"/>
    </row>
    <row r="1819" spans="6:18" s="2" customFormat="1" x14ac:dyDescent="0.3">
      <c r="F1819" s="65"/>
      <c r="L1819" s="65"/>
      <c r="R1819" s="65"/>
    </row>
    <row r="1820" spans="6:18" s="2" customFormat="1" x14ac:dyDescent="0.3">
      <c r="F1820" s="65"/>
      <c r="L1820" s="65"/>
      <c r="R1820" s="65"/>
    </row>
    <row r="1821" spans="6:18" s="2" customFormat="1" x14ac:dyDescent="0.3">
      <c r="F1821" s="65"/>
      <c r="L1821" s="65"/>
      <c r="R1821" s="65"/>
    </row>
    <row r="1822" spans="6:18" s="2" customFormat="1" x14ac:dyDescent="0.3">
      <c r="F1822" s="65"/>
      <c r="L1822" s="65"/>
      <c r="R1822" s="65"/>
    </row>
    <row r="1823" spans="6:18" s="2" customFormat="1" x14ac:dyDescent="0.3">
      <c r="F1823" s="65"/>
      <c r="L1823" s="65"/>
      <c r="R1823" s="65"/>
    </row>
    <row r="1824" spans="6:18" s="2" customFormat="1" x14ac:dyDescent="0.3">
      <c r="F1824" s="65"/>
      <c r="L1824" s="65"/>
      <c r="R1824" s="65"/>
    </row>
    <row r="1825" spans="6:18" s="2" customFormat="1" x14ac:dyDescent="0.3">
      <c r="F1825" s="65"/>
      <c r="L1825" s="65"/>
      <c r="R1825" s="65"/>
    </row>
    <row r="1826" spans="6:18" s="2" customFormat="1" x14ac:dyDescent="0.3">
      <c r="F1826" s="65"/>
      <c r="L1826" s="65"/>
      <c r="R1826" s="65"/>
    </row>
    <row r="1827" spans="6:18" s="2" customFormat="1" x14ac:dyDescent="0.3">
      <c r="F1827" s="65"/>
      <c r="L1827" s="65"/>
      <c r="R1827" s="65"/>
    </row>
    <row r="1828" spans="6:18" s="2" customFormat="1" x14ac:dyDescent="0.3">
      <c r="F1828" s="65"/>
      <c r="L1828" s="65"/>
      <c r="R1828" s="65"/>
    </row>
    <row r="1829" spans="6:18" s="2" customFormat="1" x14ac:dyDescent="0.3">
      <c r="F1829" s="65"/>
      <c r="L1829" s="65"/>
      <c r="R1829" s="65"/>
    </row>
    <row r="1830" spans="6:18" s="2" customFormat="1" x14ac:dyDescent="0.3">
      <c r="F1830" s="65"/>
      <c r="L1830" s="65"/>
      <c r="R1830" s="65"/>
    </row>
    <row r="1831" spans="6:18" s="2" customFormat="1" x14ac:dyDescent="0.3">
      <c r="F1831" s="65"/>
      <c r="L1831" s="65"/>
      <c r="R1831" s="65"/>
    </row>
    <row r="1832" spans="6:18" s="2" customFormat="1" x14ac:dyDescent="0.3">
      <c r="F1832" s="65"/>
      <c r="L1832" s="65"/>
      <c r="R1832" s="65"/>
    </row>
    <row r="1833" spans="6:18" s="2" customFormat="1" x14ac:dyDescent="0.3">
      <c r="F1833" s="65"/>
      <c r="L1833" s="65"/>
      <c r="R1833" s="65"/>
    </row>
    <row r="1834" spans="6:18" s="2" customFormat="1" x14ac:dyDescent="0.3">
      <c r="F1834" s="65"/>
      <c r="L1834" s="65"/>
      <c r="R1834" s="65"/>
    </row>
    <row r="1835" spans="6:18" s="2" customFormat="1" x14ac:dyDescent="0.3">
      <c r="F1835" s="65"/>
      <c r="L1835" s="65"/>
      <c r="R1835" s="65"/>
    </row>
    <row r="1836" spans="6:18" s="2" customFormat="1" x14ac:dyDescent="0.3">
      <c r="F1836" s="65"/>
      <c r="L1836" s="65"/>
      <c r="R1836" s="65"/>
    </row>
    <row r="1837" spans="6:18" s="2" customFormat="1" x14ac:dyDescent="0.3">
      <c r="F1837" s="65"/>
      <c r="L1837" s="65"/>
      <c r="R1837" s="65"/>
    </row>
    <row r="1838" spans="6:18" s="2" customFormat="1" x14ac:dyDescent="0.3">
      <c r="F1838" s="65"/>
      <c r="L1838" s="65"/>
      <c r="R1838" s="65"/>
    </row>
    <row r="1839" spans="6:18" s="2" customFormat="1" x14ac:dyDescent="0.3">
      <c r="F1839" s="65"/>
      <c r="L1839" s="65"/>
      <c r="R1839" s="65"/>
    </row>
    <row r="1840" spans="6:18" s="2" customFormat="1" x14ac:dyDescent="0.3">
      <c r="F1840" s="65"/>
      <c r="L1840" s="65"/>
      <c r="R1840" s="65"/>
    </row>
    <row r="1841" spans="6:18" s="2" customFormat="1" x14ac:dyDescent="0.3">
      <c r="F1841" s="65"/>
      <c r="L1841" s="65"/>
      <c r="R1841" s="65"/>
    </row>
    <row r="1842" spans="6:18" s="2" customFormat="1" x14ac:dyDescent="0.3">
      <c r="F1842" s="65"/>
      <c r="L1842" s="65"/>
      <c r="R1842" s="65"/>
    </row>
    <row r="1843" spans="6:18" s="2" customFormat="1" x14ac:dyDescent="0.3">
      <c r="F1843" s="65"/>
      <c r="L1843" s="65"/>
      <c r="R1843" s="65"/>
    </row>
    <row r="1844" spans="6:18" s="2" customFormat="1" x14ac:dyDescent="0.3">
      <c r="F1844" s="65"/>
      <c r="L1844" s="65"/>
      <c r="R1844" s="65"/>
    </row>
    <row r="1845" spans="6:18" s="2" customFormat="1" x14ac:dyDescent="0.3">
      <c r="F1845" s="65"/>
      <c r="L1845" s="65"/>
      <c r="R1845" s="65"/>
    </row>
    <row r="1846" spans="6:18" s="2" customFormat="1" x14ac:dyDescent="0.3">
      <c r="F1846" s="65"/>
      <c r="L1846" s="65"/>
      <c r="R1846" s="65"/>
    </row>
    <row r="1847" spans="6:18" s="2" customFormat="1" x14ac:dyDescent="0.3">
      <c r="F1847" s="65"/>
      <c r="L1847" s="65"/>
      <c r="R1847" s="65"/>
    </row>
    <row r="1848" spans="6:18" s="2" customFormat="1" x14ac:dyDescent="0.3">
      <c r="F1848" s="65"/>
      <c r="L1848" s="65"/>
      <c r="R1848" s="65"/>
    </row>
    <row r="1849" spans="6:18" s="2" customFormat="1" x14ac:dyDescent="0.3">
      <c r="F1849" s="65"/>
      <c r="L1849" s="65"/>
      <c r="R1849" s="65"/>
    </row>
    <row r="1850" spans="6:18" s="2" customFormat="1" x14ac:dyDescent="0.3">
      <c r="F1850" s="65"/>
      <c r="L1850" s="65"/>
      <c r="R1850" s="65"/>
    </row>
    <row r="1851" spans="6:18" s="2" customFormat="1" x14ac:dyDescent="0.3">
      <c r="F1851" s="65"/>
      <c r="L1851" s="65"/>
      <c r="R1851" s="65"/>
    </row>
    <row r="1852" spans="6:18" s="2" customFormat="1" x14ac:dyDescent="0.3">
      <c r="F1852" s="65"/>
      <c r="L1852" s="65"/>
      <c r="R1852" s="65"/>
    </row>
    <row r="1853" spans="6:18" s="2" customFormat="1" x14ac:dyDescent="0.3">
      <c r="F1853" s="65"/>
      <c r="L1853" s="65"/>
      <c r="R1853" s="65"/>
    </row>
    <row r="1854" spans="6:18" s="2" customFormat="1" x14ac:dyDescent="0.3">
      <c r="F1854" s="65"/>
      <c r="L1854" s="65"/>
      <c r="R1854" s="65"/>
    </row>
    <row r="1855" spans="6:18" s="2" customFormat="1" x14ac:dyDescent="0.3">
      <c r="F1855" s="65"/>
      <c r="L1855" s="65"/>
      <c r="R1855" s="65"/>
    </row>
    <row r="1856" spans="6:18" s="2" customFormat="1" x14ac:dyDescent="0.3">
      <c r="F1856" s="65"/>
      <c r="L1856" s="65"/>
      <c r="R1856" s="65"/>
    </row>
    <row r="1857" spans="6:18" s="2" customFormat="1" x14ac:dyDescent="0.3">
      <c r="F1857" s="65"/>
      <c r="L1857" s="65"/>
      <c r="R1857" s="65"/>
    </row>
    <row r="1858" spans="6:18" s="2" customFormat="1" x14ac:dyDescent="0.3">
      <c r="F1858" s="65"/>
      <c r="L1858" s="65"/>
      <c r="R1858" s="65"/>
    </row>
    <row r="1859" spans="6:18" s="2" customFormat="1" x14ac:dyDescent="0.3">
      <c r="F1859" s="65"/>
      <c r="L1859" s="65"/>
      <c r="R1859" s="65"/>
    </row>
    <row r="1860" spans="6:18" s="2" customFormat="1" x14ac:dyDescent="0.3">
      <c r="F1860" s="65"/>
      <c r="L1860" s="65"/>
      <c r="R1860" s="65"/>
    </row>
    <row r="1861" spans="6:18" s="2" customFormat="1" x14ac:dyDescent="0.3">
      <c r="F1861" s="65"/>
      <c r="L1861" s="65"/>
      <c r="R1861" s="65"/>
    </row>
    <row r="1862" spans="6:18" s="2" customFormat="1" x14ac:dyDescent="0.3">
      <c r="F1862" s="65"/>
      <c r="L1862" s="65"/>
      <c r="R1862" s="65"/>
    </row>
    <row r="1863" spans="6:18" s="2" customFormat="1" x14ac:dyDescent="0.3">
      <c r="F1863" s="65"/>
      <c r="L1863" s="65"/>
      <c r="R1863" s="65"/>
    </row>
    <row r="1864" spans="6:18" s="2" customFormat="1" x14ac:dyDescent="0.3">
      <c r="F1864" s="65"/>
      <c r="L1864" s="65"/>
      <c r="R1864" s="65"/>
    </row>
    <row r="1865" spans="6:18" s="2" customFormat="1" x14ac:dyDescent="0.3">
      <c r="F1865" s="65"/>
      <c r="L1865" s="65"/>
      <c r="R1865" s="65"/>
    </row>
    <row r="1866" spans="6:18" s="2" customFormat="1" x14ac:dyDescent="0.3">
      <c r="F1866" s="65"/>
      <c r="L1866" s="65"/>
      <c r="R1866" s="65"/>
    </row>
    <row r="1867" spans="6:18" s="2" customFormat="1" x14ac:dyDescent="0.3">
      <c r="F1867" s="65"/>
      <c r="L1867" s="65"/>
      <c r="R1867" s="65"/>
    </row>
    <row r="1868" spans="6:18" s="2" customFormat="1" x14ac:dyDescent="0.3">
      <c r="F1868" s="65"/>
      <c r="L1868" s="65"/>
      <c r="R1868" s="65"/>
    </row>
    <row r="1869" spans="6:18" s="2" customFormat="1" x14ac:dyDescent="0.3">
      <c r="F1869" s="65"/>
      <c r="L1869" s="65"/>
      <c r="R1869" s="65"/>
    </row>
    <row r="1870" spans="6:18" s="2" customFormat="1" x14ac:dyDescent="0.3">
      <c r="F1870" s="65"/>
      <c r="L1870" s="65"/>
      <c r="R1870" s="65"/>
    </row>
    <row r="1871" spans="6:18" s="2" customFormat="1" x14ac:dyDescent="0.3">
      <c r="F1871" s="65"/>
      <c r="L1871" s="65"/>
      <c r="R1871" s="65"/>
    </row>
    <row r="1872" spans="6:18" s="2" customFormat="1" x14ac:dyDescent="0.3">
      <c r="F1872" s="65"/>
      <c r="L1872" s="65"/>
      <c r="R1872" s="65"/>
    </row>
    <row r="1873" spans="6:18" s="2" customFormat="1" x14ac:dyDescent="0.3">
      <c r="F1873" s="65"/>
      <c r="L1873" s="65"/>
      <c r="R1873" s="65"/>
    </row>
    <row r="1874" spans="6:18" s="2" customFormat="1" x14ac:dyDescent="0.3">
      <c r="F1874" s="65"/>
      <c r="L1874" s="65"/>
      <c r="R1874" s="65"/>
    </row>
    <row r="1875" spans="6:18" s="2" customFormat="1" x14ac:dyDescent="0.3">
      <c r="F1875" s="65"/>
      <c r="L1875" s="65"/>
      <c r="R1875" s="65"/>
    </row>
    <row r="1876" spans="6:18" s="2" customFormat="1" x14ac:dyDescent="0.3">
      <c r="F1876" s="65"/>
      <c r="L1876" s="65"/>
      <c r="R1876" s="65"/>
    </row>
    <row r="1877" spans="6:18" s="2" customFormat="1" x14ac:dyDescent="0.3">
      <c r="F1877" s="65"/>
      <c r="L1877" s="65"/>
      <c r="R1877" s="65"/>
    </row>
    <row r="1878" spans="6:18" s="2" customFormat="1" x14ac:dyDescent="0.3">
      <c r="F1878" s="65"/>
      <c r="L1878" s="65"/>
      <c r="R1878" s="65"/>
    </row>
    <row r="1879" spans="6:18" s="2" customFormat="1" x14ac:dyDescent="0.3">
      <c r="F1879" s="65"/>
      <c r="L1879" s="65"/>
      <c r="R1879" s="65"/>
    </row>
    <row r="1880" spans="6:18" s="2" customFormat="1" x14ac:dyDescent="0.3">
      <c r="F1880" s="65"/>
      <c r="L1880" s="65"/>
      <c r="R1880" s="65"/>
    </row>
    <row r="1881" spans="6:18" s="2" customFormat="1" x14ac:dyDescent="0.3">
      <c r="F1881" s="65"/>
      <c r="L1881" s="65"/>
      <c r="R1881" s="65"/>
    </row>
    <row r="1882" spans="6:18" s="2" customFormat="1" x14ac:dyDescent="0.3">
      <c r="F1882" s="65"/>
      <c r="L1882" s="65"/>
      <c r="R1882" s="65"/>
    </row>
    <row r="1883" spans="6:18" s="2" customFormat="1" x14ac:dyDescent="0.3">
      <c r="F1883" s="65"/>
      <c r="L1883" s="65"/>
      <c r="R1883" s="65"/>
    </row>
    <row r="1884" spans="6:18" s="2" customFormat="1" x14ac:dyDescent="0.3">
      <c r="F1884" s="65"/>
      <c r="L1884" s="65"/>
      <c r="R1884" s="65"/>
    </row>
    <row r="1885" spans="6:18" s="2" customFormat="1" x14ac:dyDescent="0.3">
      <c r="F1885" s="65"/>
      <c r="L1885" s="65"/>
      <c r="R1885" s="65"/>
    </row>
    <row r="1886" spans="6:18" s="2" customFormat="1" x14ac:dyDescent="0.3">
      <c r="F1886" s="65"/>
      <c r="L1886" s="65"/>
      <c r="R1886" s="65"/>
    </row>
    <row r="1887" spans="6:18" s="2" customFormat="1" x14ac:dyDescent="0.3">
      <c r="F1887" s="65"/>
      <c r="L1887" s="65"/>
      <c r="R1887" s="65"/>
    </row>
    <row r="1888" spans="6:18" s="2" customFormat="1" x14ac:dyDescent="0.3">
      <c r="F1888" s="65"/>
      <c r="L1888" s="65"/>
      <c r="R1888" s="65"/>
    </row>
    <row r="1889" spans="6:18" s="2" customFormat="1" x14ac:dyDescent="0.3">
      <c r="F1889" s="65"/>
      <c r="L1889" s="65"/>
      <c r="R1889" s="65"/>
    </row>
    <row r="1890" spans="6:18" s="2" customFormat="1" x14ac:dyDescent="0.3">
      <c r="F1890" s="65"/>
      <c r="L1890" s="65"/>
      <c r="R1890" s="65"/>
    </row>
    <row r="1891" spans="6:18" s="2" customFormat="1" x14ac:dyDescent="0.3">
      <c r="F1891" s="65"/>
      <c r="L1891" s="65"/>
      <c r="R1891" s="65"/>
    </row>
    <row r="1892" spans="6:18" s="2" customFormat="1" x14ac:dyDescent="0.3">
      <c r="F1892" s="65"/>
      <c r="L1892" s="65"/>
      <c r="R1892" s="65"/>
    </row>
    <row r="1893" spans="6:18" s="2" customFormat="1" x14ac:dyDescent="0.3">
      <c r="F1893" s="65"/>
      <c r="L1893" s="65"/>
      <c r="R1893" s="65"/>
    </row>
    <row r="1894" spans="6:18" s="2" customFormat="1" x14ac:dyDescent="0.3">
      <c r="F1894" s="65"/>
      <c r="L1894" s="65"/>
      <c r="R1894" s="65"/>
    </row>
    <row r="1895" spans="6:18" s="2" customFormat="1" x14ac:dyDescent="0.3">
      <c r="F1895" s="65"/>
      <c r="L1895" s="65"/>
      <c r="R1895" s="65"/>
    </row>
    <row r="1896" spans="6:18" s="2" customFormat="1" x14ac:dyDescent="0.3">
      <c r="F1896" s="65"/>
      <c r="L1896" s="65"/>
      <c r="R1896" s="65"/>
    </row>
    <row r="1897" spans="6:18" s="2" customFormat="1" x14ac:dyDescent="0.3">
      <c r="F1897" s="65"/>
      <c r="L1897" s="65"/>
      <c r="R1897" s="65"/>
    </row>
    <row r="1898" spans="6:18" s="2" customFormat="1" x14ac:dyDescent="0.3">
      <c r="F1898" s="65"/>
      <c r="L1898" s="65"/>
      <c r="R1898" s="65"/>
    </row>
    <row r="1899" spans="6:18" s="2" customFormat="1" x14ac:dyDescent="0.3">
      <c r="F1899" s="65"/>
      <c r="L1899" s="65"/>
      <c r="R1899" s="65"/>
    </row>
    <row r="1900" spans="6:18" s="2" customFormat="1" x14ac:dyDescent="0.3">
      <c r="F1900" s="65"/>
      <c r="L1900" s="65"/>
      <c r="R1900" s="65"/>
    </row>
    <row r="1901" spans="6:18" s="2" customFormat="1" x14ac:dyDescent="0.3">
      <c r="F1901" s="65"/>
      <c r="L1901" s="65"/>
      <c r="R1901" s="65"/>
    </row>
    <row r="1902" spans="6:18" s="2" customFormat="1" x14ac:dyDescent="0.3">
      <c r="F1902" s="65"/>
      <c r="L1902" s="65"/>
      <c r="R1902" s="65"/>
    </row>
    <row r="1903" spans="6:18" s="2" customFormat="1" x14ac:dyDescent="0.3">
      <c r="F1903" s="65"/>
      <c r="L1903" s="65"/>
      <c r="R1903" s="65"/>
    </row>
    <row r="1904" spans="6:18" s="2" customFormat="1" x14ac:dyDescent="0.3">
      <c r="F1904" s="65"/>
      <c r="L1904" s="65"/>
      <c r="R1904" s="65"/>
    </row>
    <row r="1905" spans="6:18" s="2" customFormat="1" x14ac:dyDescent="0.3">
      <c r="F1905" s="65"/>
      <c r="L1905" s="65"/>
      <c r="R1905" s="65"/>
    </row>
    <row r="1906" spans="6:18" s="2" customFormat="1" x14ac:dyDescent="0.3">
      <c r="F1906" s="65"/>
      <c r="L1906" s="65"/>
      <c r="R1906" s="65"/>
    </row>
    <row r="1907" spans="6:18" s="2" customFormat="1" x14ac:dyDescent="0.3">
      <c r="F1907" s="65"/>
      <c r="L1907" s="65"/>
      <c r="R1907" s="65"/>
    </row>
    <row r="1908" spans="6:18" s="2" customFormat="1" x14ac:dyDescent="0.3">
      <c r="F1908" s="65"/>
      <c r="L1908" s="65"/>
      <c r="R1908" s="65"/>
    </row>
    <row r="1909" spans="6:18" s="2" customFormat="1" x14ac:dyDescent="0.3">
      <c r="F1909" s="65"/>
      <c r="L1909" s="65"/>
      <c r="R1909" s="65"/>
    </row>
    <row r="1910" spans="6:18" s="2" customFormat="1" x14ac:dyDescent="0.3">
      <c r="F1910" s="65"/>
      <c r="L1910" s="65"/>
      <c r="R1910" s="65"/>
    </row>
    <row r="1911" spans="6:18" s="2" customFormat="1" x14ac:dyDescent="0.3">
      <c r="F1911" s="65"/>
      <c r="L1911" s="65"/>
      <c r="R1911" s="65"/>
    </row>
    <row r="1912" spans="6:18" s="2" customFormat="1" x14ac:dyDescent="0.3">
      <c r="F1912" s="65"/>
      <c r="L1912" s="65"/>
      <c r="R1912" s="65"/>
    </row>
    <row r="1913" spans="6:18" s="2" customFormat="1" x14ac:dyDescent="0.3">
      <c r="F1913" s="65"/>
      <c r="L1913" s="65"/>
      <c r="R1913" s="65"/>
    </row>
    <row r="1914" spans="6:18" s="2" customFormat="1" x14ac:dyDescent="0.3">
      <c r="F1914" s="65"/>
      <c r="L1914" s="65"/>
      <c r="R1914" s="65"/>
    </row>
    <row r="1915" spans="6:18" s="2" customFormat="1" x14ac:dyDescent="0.3">
      <c r="F1915" s="65"/>
      <c r="L1915" s="65"/>
      <c r="R1915" s="65"/>
    </row>
    <row r="1916" spans="6:18" s="2" customFormat="1" x14ac:dyDescent="0.3">
      <c r="F1916" s="65"/>
      <c r="L1916" s="65"/>
      <c r="R1916" s="65"/>
    </row>
    <row r="1917" spans="6:18" s="2" customFormat="1" x14ac:dyDescent="0.3">
      <c r="F1917" s="65"/>
      <c r="L1917" s="65"/>
      <c r="R1917" s="65"/>
    </row>
    <row r="1918" spans="6:18" s="2" customFormat="1" x14ac:dyDescent="0.3">
      <c r="F1918" s="65"/>
      <c r="L1918" s="65"/>
      <c r="R1918" s="65"/>
    </row>
    <row r="1919" spans="6:18" s="2" customFormat="1" x14ac:dyDescent="0.3">
      <c r="F1919" s="65"/>
      <c r="L1919" s="65"/>
      <c r="R1919" s="65"/>
    </row>
    <row r="1920" spans="6:18" s="2" customFormat="1" x14ac:dyDescent="0.3">
      <c r="F1920" s="65"/>
      <c r="L1920" s="65"/>
      <c r="R1920" s="65"/>
    </row>
    <row r="1921" spans="6:18" s="2" customFormat="1" x14ac:dyDescent="0.3">
      <c r="F1921" s="65"/>
      <c r="L1921" s="65"/>
      <c r="R1921" s="65"/>
    </row>
    <row r="1922" spans="6:18" s="2" customFormat="1" x14ac:dyDescent="0.3">
      <c r="F1922" s="65"/>
      <c r="L1922" s="65"/>
      <c r="R1922" s="65"/>
    </row>
    <row r="1923" spans="6:18" s="2" customFormat="1" x14ac:dyDescent="0.3">
      <c r="F1923" s="65"/>
      <c r="L1923" s="65"/>
      <c r="R1923" s="65"/>
    </row>
    <row r="1924" spans="6:18" s="2" customFormat="1" x14ac:dyDescent="0.3">
      <c r="F1924" s="65"/>
      <c r="L1924" s="65"/>
      <c r="R1924" s="65"/>
    </row>
    <row r="1925" spans="6:18" s="2" customFormat="1" x14ac:dyDescent="0.3">
      <c r="F1925" s="65"/>
      <c r="L1925" s="65"/>
      <c r="R1925" s="65"/>
    </row>
    <row r="1926" spans="6:18" s="2" customFormat="1" x14ac:dyDescent="0.3">
      <c r="F1926" s="65"/>
      <c r="L1926" s="65"/>
      <c r="R1926" s="65"/>
    </row>
    <row r="1927" spans="6:18" s="2" customFormat="1" x14ac:dyDescent="0.3">
      <c r="F1927" s="65"/>
      <c r="L1927" s="65"/>
      <c r="R1927" s="65"/>
    </row>
    <row r="1928" spans="6:18" s="2" customFormat="1" x14ac:dyDescent="0.3">
      <c r="F1928" s="65"/>
      <c r="L1928" s="65"/>
      <c r="R1928" s="65"/>
    </row>
    <row r="1929" spans="6:18" s="2" customFormat="1" x14ac:dyDescent="0.3">
      <c r="F1929" s="65"/>
      <c r="L1929" s="65"/>
      <c r="R1929" s="65"/>
    </row>
    <row r="1930" spans="6:18" s="2" customFormat="1" x14ac:dyDescent="0.3">
      <c r="F1930" s="65"/>
      <c r="L1930" s="65"/>
      <c r="R1930" s="65"/>
    </row>
    <row r="1931" spans="6:18" s="2" customFormat="1" x14ac:dyDescent="0.3">
      <c r="F1931" s="65"/>
      <c r="L1931" s="65"/>
      <c r="R1931" s="65"/>
    </row>
    <row r="1932" spans="6:18" s="2" customFormat="1" x14ac:dyDescent="0.3">
      <c r="F1932" s="65"/>
      <c r="L1932" s="65"/>
      <c r="R1932" s="65"/>
    </row>
    <row r="1933" spans="6:18" s="2" customFormat="1" x14ac:dyDescent="0.3">
      <c r="F1933" s="65"/>
      <c r="L1933" s="65"/>
      <c r="R1933" s="65"/>
    </row>
    <row r="1934" spans="6:18" s="2" customFormat="1" x14ac:dyDescent="0.3">
      <c r="F1934" s="65"/>
      <c r="L1934" s="65"/>
      <c r="R1934" s="65"/>
    </row>
    <row r="1935" spans="6:18" s="2" customFormat="1" x14ac:dyDescent="0.3">
      <c r="F1935" s="65"/>
      <c r="L1935" s="65"/>
      <c r="R1935" s="65"/>
    </row>
    <row r="1936" spans="6:18" s="2" customFormat="1" x14ac:dyDescent="0.3">
      <c r="F1936" s="65"/>
      <c r="L1936" s="65"/>
      <c r="R1936" s="65"/>
    </row>
    <row r="1937" spans="6:18" s="2" customFormat="1" x14ac:dyDescent="0.3">
      <c r="F1937" s="65"/>
      <c r="L1937" s="65"/>
      <c r="R1937" s="65"/>
    </row>
    <row r="1938" spans="6:18" s="2" customFormat="1" x14ac:dyDescent="0.3">
      <c r="F1938" s="65"/>
      <c r="L1938" s="65"/>
      <c r="R1938" s="65"/>
    </row>
    <row r="1939" spans="6:18" s="2" customFormat="1" x14ac:dyDescent="0.3">
      <c r="F1939" s="65"/>
      <c r="L1939" s="65"/>
      <c r="R1939" s="65"/>
    </row>
    <row r="1940" spans="6:18" s="2" customFormat="1" x14ac:dyDescent="0.3">
      <c r="F1940" s="65"/>
      <c r="L1940" s="65"/>
      <c r="R1940" s="65"/>
    </row>
    <row r="1941" spans="6:18" s="2" customFormat="1" x14ac:dyDescent="0.3">
      <c r="F1941" s="65"/>
      <c r="L1941" s="65"/>
      <c r="R1941" s="65"/>
    </row>
    <row r="1942" spans="6:18" s="2" customFormat="1" x14ac:dyDescent="0.3">
      <c r="F1942" s="65"/>
      <c r="L1942" s="65"/>
      <c r="R1942" s="65"/>
    </row>
    <row r="1943" spans="6:18" s="2" customFormat="1" x14ac:dyDescent="0.3">
      <c r="F1943" s="65"/>
      <c r="L1943" s="65"/>
      <c r="R1943" s="65"/>
    </row>
    <row r="1944" spans="6:18" s="2" customFormat="1" x14ac:dyDescent="0.3">
      <c r="F1944" s="65"/>
      <c r="L1944" s="65"/>
      <c r="R1944" s="65"/>
    </row>
    <row r="1945" spans="6:18" s="2" customFormat="1" x14ac:dyDescent="0.3">
      <c r="F1945" s="65"/>
      <c r="L1945" s="65"/>
      <c r="R1945" s="65"/>
    </row>
    <row r="1946" spans="6:18" s="2" customFormat="1" x14ac:dyDescent="0.3">
      <c r="F1946" s="65"/>
      <c r="L1946" s="65"/>
      <c r="R1946" s="65"/>
    </row>
    <row r="1947" spans="6:18" s="2" customFormat="1" x14ac:dyDescent="0.3">
      <c r="F1947" s="65"/>
      <c r="L1947" s="65"/>
      <c r="R1947" s="65"/>
    </row>
    <row r="1948" spans="6:18" s="2" customFormat="1" x14ac:dyDescent="0.3">
      <c r="F1948" s="65"/>
      <c r="L1948" s="65"/>
      <c r="R1948" s="65"/>
    </row>
    <row r="1949" spans="6:18" s="2" customFormat="1" x14ac:dyDescent="0.3">
      <c r="F1949" s="65"/>
      <c r="L1949" s="65"/>
      <c r="R1949" s="65"/>
    </row>
    <row r="1950" spans="6:18" s="2" customFormat="1" x14ac:dyDescent="0.3">
      <c r="F1950" s="65"/>
      <c r="L1950" s="65"/>
      <c r="R1950" s="65"/>
    </row>
    <row r="1951" spans="6:18" s="2" customFormat="1" x14ac:dyDescent="0.3">
      <c r="F1951" s="65"/>
      <c r="L1951" s="65"/>
      <c r="R1951" s="65"/>
    </row>
    <row r="1952" spans="6:18" s="2" customFormat="1" x14ac:dyDescent="0.3">
      <c r="F1952" s="65"/>
      <c r="L1952" s="65"/>
      <c r="R1952" s="65"/>
    </row>
    <row r="1953" spans="6:18" s="2" customFormat="1" x14ac:dyDescent="0.3">
      <c r="F1953" s="65"/>
      <c r="L1953" s="65"/>
      <c r="R1953" s="65"/>
    </row>
    <row r="1954" spans="6:18" s="2" customFormat="1" x14ac:dyDescent="0.3">
      <c r="F1954" s="65"/>
      <c r="L1954" s="65"/>
      <c r="R1954" s="65"/>
    </row>
    <row r="1955" spans="6:18" s="2" customFormat="1" x14ac:dyDescent="0.3">
      <c r="F1955" s="65"/>
      <c r="L1955" s="65"/>
      <c r="R1955" s="65"/>
    </row>
    <row r="1956" spans="6:18" s="2" customFormat="1" x14ac:dyDescent="0.3">
      <c r="F1956" s="65"/>
      <c r="L1956" s="65"/>
      <c r="R1956" s="65"/>
    </row>
    <row r="1957" spans="6:18" s="2" customFormat="1" x14ac:dyDescent="0.3">
      <c r="F1957" s="65"/>
      <c r="L1957" s="65"/>
      <c r="R1957" s="65"/>
    </row>
    <row r="1958" spans="6:18" s="2" customFormat="1" x14ac:dyDescent="0.3">
      <c r="F1958" s="65"/>
      <c r="L1958" s="65"/>
      <c r="R1958" s="65"/>
    </row>
    <row r="1959" spans="6:18" s="2" customFormat="1" x14ac:dyDescent="0.3">
      <c r="F1959" s="65"/>
      <c r="L1959" s="65"/>
      <c r="R1959" s="65"/>
    </row>
    <row r="1960" spans="6:18" s="2" customFormat="1" x14ac:dyDescent="0.3">
      <c r="F1960" s="65"/>
      <c r="L1960" s="65"/>
      <c r="R1960" s="65"/>
    </row>
    <row r="1961" spans="6:18" s="2" customFormat="1" x14ac:dyDescent="0.3">
      <c r="F1961" s="65"/>
      <c r="L1961" s="65"/>
      <c r="R1961" s="65"/>
    </row>
    <row r="1962" spans="6:18" s="2" customFormat="1" x14ac:dyDescent="0.3">
      <c r="F1962" s="65"/>
      <c r="L1962" s="65"/>
      <c r="R1962" s="65"/>
    </row>
    <row r="1963" spans="6:18" s="2" customFormat="1" x14ac:dyDescent="0.3">
      <c r="F1963" s="65"/>
      <c r="L1963" s="65"/>
      <c r="R1963" s="65"/>
    </row>
    <row r="1964" spans="6:18" s="2" customFormat="1" x14ac:dyDescent="0.3">
      <c r="F1964" s="65"/>
      <c r="L1964" s="65"/>
      <c r="R1964" s="65"/>
    </row>
    <row r="1965" spans="6:18" s="2" customFormat="1" x14ac:dyDescent="0.3">
      <c r="F1965" s="65"/>
      <c r="L1965" s="65"/>
      <c r="R1965" s="65"/>
    </row>
    <row r="1966" spans="6:18" s="2" customFormat="1" x14ac:dyDescent="0.3">
      <c r="F1966" s="65"/>
      <c r="L1966" s="65"/>
      <c r="R1966" s="65"/>
    </row>
    <row r="1967" spans="6:18" s="2" customFormat="1" x14ac:dyDescent="0.3">
      <c r="F1967" s="65"/>
      <c r="L1967" s="65"/>
      <c r="R1967" s="65"/>
    </row>
    <row r="1968" spans="6:18" s="2" customFormat="1" x14ac:dyDescent="0.3">
      <c r="F1968" s="65"/>
      <c r="L1968" s="65"/>
      <c r="R1968" s="65"/>
    </row>
    <row r="1969" spans="6:18" s="2" customFormat="1" x14ac:dyDescent="0.3">
      <c r="F1969" s="65"/>
      <c r="L1969" s="65"/>
      <c r="R1969" s="65"/>
    </row>
    <row r="1970" spans="6:18" s="2" customFormat="1" x14ac:dyDescent="0.3">
      <c r="F1970" s="65"/>
      <c r="L1970" s="65"/>
      <c r="R1970" s="65"/>
    </row>
    <row r="1971" spans="6:18" s="2" customFormat="1" x14ac:dyDescent="0.3">
      <c r="F1971" s="65"/>
      <c r="L1971" s="65"/>
      <c r="R1971" s="65"/>
    </row>
    <row r="1972" spans="6:18" s="2" customFormat="1" x14ac:dyDescent="0.3">
      <c r="F1972" s="65"/>
      <c r="L1972" s="65"/>
      <c r="R1972" s="65"/>
    </row>
    <row r="1973" spans="6:18" s="2" customFormat="1" x14ac:dyDescent="0.3">
      <c r="F1973" s="65"/>
      <c r="L1973" s="65"/>
      <c r="R1973" s="65"/>
    </row>
    <row r="1974" spans="6:18" s="2" customFormat="1" x14ac:dyDescent="0.3">
      <c r="F1974" s="65"/>
      <c r="L1974" s="65"/>
      <c r="R1974" s="65"/>
    </row>
    <row r="1975" spans="6:18" s="2" customFormat="1" x14ac:dyDescent="0.3">
      <c r="F1975" s="65"/>
      <c r="L1975" s="65"/>
      <c r="R1975" s="65"/>
    </row>
    <row r="1976" spans="6:18" s="2" customFormat="1" x14ac:dyDescent="0.3">
      <c r="F1976" s="65"/>
      <c r="L1976" s="65"/>
      <c r="R1976" s="65"/>
    </row>
    <row r="1977" spans="6:18" s="2" customFormat="1" x14ac:dyDescent="0.3">
      <c r="F1977" s="65"/>
      <c r="L1977" s="65"/>
      <c r="R1977" s="65"/>
    </row>
    <row r="1978" spans="6:18" s="2" customFormat="1" x14ac:dyDescent="0.3">
      <c r="F1978" s="65"/>
      <c r="L1978" s="65"/>
      <c r="R1978" s="65"/>
    </row>
    <row r="1979" spans="6:18" s="2" customFormat="1" x14ac:dyDescent="0.3">
      <c r="F1979" s="65"/>
      <c r="L1979" s="65"/>
      <c r="R1979" s="65"/>
    </row>
    <row r="1980" spans="6:18" s="2" customFormat="1" x14ac:dyDescent="0.3">
      <c r="F1980" s="65"/>
      <c r="L1980" s="65"/>
      <c r="R1980" s="65"/>
    </row>
    <row r="1981" spans="6:18" s="2" customFormat="1" x14ac:dyDescent="0.3">
      <c r="F1981" s="65"/>
      <c r="L1981" s="65"/>
      <c r="R1981" s="65"/>
    </row>
    <row r="1982" spans="6:18" s="2" customFormat="1" x14ac:dyDescent="0.3">
      <c r="F1982" s="65"/>
      <c r="L1982" s="65"/>
      <c r="R1982" s="65"/>
    </row>
    <row r="1983" spans="6:18" s="2" customFormat="1" x14ac:dyDescent="0.3">
      <c r="F1983" s="65"/>
      <c r="L1983" s="65"/>
      <c r="R1983" s="65"/>
    </row>
    <row r="1984" spans="6:18" s="2" customFormat="1" x14ac:dyDescent="0.3">
      <c r="F1984" s="65"/>
      <c r="L1984" s="65"/>
      <c r="R1984" s="65"/>
    </row>
    <row r="1985" spans="6:18" s="2" customFormat="1" x14ac:dyDescent="0.3">
      <c r="F1985" s="65"/>
      <c r="L1985" s="65"/>
      <c r="R1985" s="65"/>
    </row>
    <row r="1986" spans="6:18" s="2" customFormat="1" x14ac:dyDescent="0.3">
      <c r="F1986" s="65"/>
      <c r="L1986" s="65"/>
      <c r="R1986" s="65"/>
    </row>
    <row r="1987" spans="6:18" s="2" customFormat="1" x14ac:dyDescent="0.3">
      <c r="F1987" s="65"/>
      <c r="L1987" s="65"/>
      <c r="R1987" s="65"/>
    </row>
    <row r="1988" spans="6:18" s="2" customFormat="1" x14ac:dyDescent="0.3">
      <c r="F1988" s="65"/>
      <c r="L1988" s="65"/>
      <c r="R1988" s="65"/>
    </row>
    <row r="1989" spans="6:18" s="2" customFormat="1" x14ac:dyDescent="0.3">
      <c r="F1989" s="65"/>
      <c r="L1989" s="65"/>
      <c r="R1989" s="65"/>
    </row>
    <row r="1990" spans="6:18" s="2" customFormat="1" x14ac:dyDescent="0.3">
      <c r="F1990" s="65"/>
      <c r="L1990" s="65"/>
      <c r="R1990" s="65"/>
    </row>
    <row r="1991" spans="6:18" s="2" customFormat="1" x14ac:dyDescent="0.3">
      <c r="F1991" s="65"/>
      <c r="L1991" s="65"/>
      <c r="R1991" s="65"/>
    </row>
    <row r="1992" spans="6:18" s="2" customFormat="1" x14ac:dyDescent="0.3">
      <c r="F1992" s="65"/>
      <c r="L1992" s="65"/>
      <c r="R1992" s="65"/>
    </row>
    <row r="1993" spans="6:18" s="2" customFormat="1" x14ac:dyDescent="0.3">
      <c r="F1993" s="65"/>
      <c r="L1993" s="65"/>
      <c r="R1993" s="65"/>
    </row>
    <row r="1994" spans="6:18" s="2" customFormat="1" x14ac:dyDescent="0.3">
      <c r="F1994" s="65"/>
      <c r="L1994" s="65"/>
      <c r="R1994" s="65"/>
    </row>
    <row r="1995" spans="6:18" s="2" customFormat="1" x14ac:dyDescent="0.3">
      <c r="F1995" s="65"/>
      <c r="L1995" s="65"/>
      <c r="R1995" s="65"/>
    </row>
    <row r="1996" spans="6:18" s="2" customFormat="1" x14ac:dyDescent="0.3">
      <c r="F1996" s="65"/>
      <c r="L1996" s="65"/>
      <c r="R1996" s="65"/>
    </row>
    <row r="1997" spans="6:18" s="2" customFormat="1" x14ac:dyDescent="0.3">
      <c r="F1997" s="65"/>
      <c r="L1997" s="65"/>
      <c r="R1997" s="65"/>
    </row>
    <row r="1998" spans="6:18" s="2" customFormat="1" x14ac:dyDescent="0.3">
      <c r="F1998" s="65"/>
      <c r="L1998" s="65"/>
      <c r="R1998" s="65"/>
    </row>
    <row r="1999" spans="6:18" s="2" customFormat="1" x14ac:dyDescent="0.3">
      <c r="F1999" s="65"/>
      <c r="L1999" s="65"/>
      <c r="R1999" s="65"/>
    </row>
    <row r="2000" spans="6:18" s="2" customFormat="1" x14ac:dyDescent="0.3">
      <c r="F2000" s="65"/>
      <c r="L2000" s="65"/>
      <c r="R2000" s="65"/>
    </row>
    <row r="2001" spans="6:18" s="2" customFormat="1" x14ac:dyDescent="0.3">
      <c r="F2001" s="65"/>
      <c r="L2001" s="65"/>
      <c r="R2001" s="65"/>
    </row>
    <row r="2002" spans="6:18" s="2" customFormat="1" x14ac:dyDescent="0.3">
      <c r="F2002" s="65"/>
      <c r="L2002" s="65"/>
      <c r="R2002" s="65"/>
    </row>
    <row r="2003" spans="6:18" s="2" customFormat="1" x14ac:dyDescent="0.3">
      <c r="F2003" s="65"/>
      <c r="L2003" s="65"/>
      <c r="R2003" s="65"/>
    </row>
    <row r="2004" spans="6:18" s="2" customFormat="1" x14ac:dyDescent="0.3">
      <c r="F2004" s="65"/>
      <c r="L2004" s="65"/>
      <c r="R2004" s="65"/>
    </row>
    <row r="2005" spans="6:18" s="2" customFormat="1" x14ac:dyDescent="0.3">
      <c r="F2005" s="65"/>
      <c r="L2005" s="65"/>
      <c r="R2005" s="65"/>
    </row>
    <row r="2006" spans="6:18" s="2" customFormat="1" x14ac:dyDescent="0.3">
      <c r="F2006" s="65"/>
      <c r="L2006" s="65"/>
      <c r="R2006" s="65"/>
    </row>
    <row r="2007" spans="6:18" s="2" customFormat="1" x14ac:dyDescent="0.3">
      <c r="F2007" s="65"/>
      <c r="L2007" s="65"/>
      <c r="R2007" s="65"/>
    </row>
    <row r="2008" spans="6:18" s="2" customFormat="1" x14ac:dyDescent="0.3">
      <c r="F2008" s="65"/>
      <c r="L2008" s="65"/>
      <c r="R2008" s="65"/>
    </row>
    <row r="2009" spans="6:18" s="2" customFormat="1" x14ac:dyDescent="0.3">
      <c r="F2009" s="65"/>
      <c r="L2009" s="65"/>
      <c r="R2009" s="65"/>
    </row>
    <row r="2010" spans="6:18" s="2" customFormat="1" x14ac:dyDescent="0.3">
      <c r="F2010" s="65"/>
      <c r="L2010" s="65"/>
      <c r="R2010" s="65"/>
    </row>
    <row r="2011" spans="6:18" s="2" customFormat="1" x14ac:dyDescent="0.3">
      <c r="F2011" s="65"/>
      <c r="L2011" s="65"/>
      <c r="R2011" s="65"/>
    </row>
    <row r="2012" spans="6:18" s="2" customFormat="1" x14ac:dyDescent="0.3">
      <c r="F2012" s="65"/>
      <c r="L2012" s="65"/>
      <c r="R2012" s="65"/>
    </row>
    <row r="2013" spans="6:18" s="2" customFormat="1" x14ac:dyDescent="0.3">
      <c r="F2013" s="65"/>
      <c r="L2013" s="65"/>
      <c r="R2013" s="65"/>
    </row>
    <row r="2014" spans="6:18" s="2" customFormat="1" x14ac:dyDescent="0.3">
      <c r="F2014" s="65"/>
      <c r="L2014" s="65"/>
      <c r="R2014" s="65"/>
    </row>
    <row r="2015" spans="6:18" s="2" customFormat="1" x14ac:dyDescent="0.3">
      <c r="F2015" s="65"/>
      <c r="L2015" s="65"/>
      <c r="R2015" s="65"/>
    </row>
    <row r="2016" spans="6:18" s="2" customFormat="1" x14ac:dyDescent="0.3">
      <c r="F2016" s="65"/>
      <c r="L2016" s="65"/>
      <c r="R2016" s="65"/>
    </row>
    <row r="2017" spans="6:18" s="2" customFormat="1" x14ac:dyDescent="0.3">
      <c r="F2017" s="65"/>
      <c r="L2017" s="65"/>
      <c r="R2017" s="65"/>
    </row>
    <row r="2018" spans="6:18" s="2" customFormat="1" x14ac:dyDescent="0.3">
      <c r="F2018" s="65"/>
      <c r="L2018" s="65"/>
      <c r="R2018" s="65"/>
    </row>
    <row r="2019" spans="6:18" s="2" customFormat="1" x14ac:dyDescent="0.3">
      <c r="F2019" s="65"/>
      <c r="L2019" s="65"/>
      <c r="R2019" s="65"/>
    </row>
    <row r="2020" spans="6:18" s="2" customFormat="1" x14ac:dyDescent="0.3">
      <c r="F2020" s="65"/>
      <c r="L2020" s="65"/>
      <c r="R2020" s="65"/>
    </row>
    <row r="2021" spans="6:18" s="2" customFormat="1" x14ac:dyDescent="0.3">
      <c r="F2021" s="65"/>
      <c r="L2021" s="65"/>
      <c r="R2021" s="65"/>
    </row>
    <row r="2022" spans="6:18" s="2" customFormat="1" x14ac:dyDescent="0.3">
      <c r="F2022" s="65"/>
      <c r="L2022" s="65"/>
      <c r="R2022" s="65"/>
    </row>
    <row r="2023" spans="6:18" s="2" customFormat="1" x14ac:dyDescent="0.3">
      <c r="F2023" s="65"/>
      <c r="L2023" s="65"/>
      <c r="R2023" s="65"/>
    </row>
    <row r="2024" spans="6:18" s="2" customFormat="1" x14ac:dyDescent="0.3">
      <c r="F2024" s="65"/>
      <c r="L2024" s="65"/>
      <c r="R2024" s="65"/>
    </row>
    <row r="2025" spans="6:18" s="2" customFormat="1" x14ac:dyDescent="0.3">
      <c r="F2025" s="65"/>
      <c r="L2025" s="65"/>
      <c r="R2025" s="65"/>
    </row>
    <row r="2026" spans="6:18" s="2" customFormat="1" x14ac:dyDescent="0.3">
      <c r="F2026" s="65"/>
      <c r="L2026" s="65"/>
      <c r="R2026" s="65"/>
    </row>
    <row r="2027" spans="6:18" s="2" customFormat="1" x14ac:dyDescent="0.3">
      <c r="F2027" s="65"/>
      <c r="L2027" s="65"/>
      <c r="R2027" s="65"/>
    </row>
    <row r="2028" spans="6:18" s="2" customFormat="1" x14ac:dyDescent="0.3">
      <c r="F2028" s="65"/>
      <c r="L2028" s="65"/>
      <c r="R2028" s="65"/>
    </row>
    <row r="2029" spans="6:18" s="2" customFormat="1" x14ac:dyDescent="0.3">
      <c r="F2029" s="65"/>
      <c r="L2029" s="65"/>
      <c r="R2029" s="65"/>
    </row>
    <row r="2030" spans="6:18" s="2" customFormat="1" x14ac:dyDescent="0.3">
      <c r="F2030" s="65"/>
      <c r="L2030" s="65"/>
      <c r="R2030" s="65"/>
    </row>
    <row r="2031" spans="6:18" s="2" customFormat="1" x14ac:dyDescent="0.3">
      <c r="F2031" s="65"/>
      <c r="L2031" s="65"/>
      <c r="R2031" s="65"/>
    </row>
    <row r="2032" spans="6:18" s="2" customFormat="1" x14ac:dyDescent="0.3">
      <c r="F2032" s="65"/>
      <c r="L2032" s="65"/>
      <c r="R2032" s="65"/>
    </row>
    <row r="2033" spans="6:18" s="2" customFormat="1" x14ac:dyDescent="0.3">
      <c r="F2033" s="65"/>
      <c r="L2033" s="65"/>
      <c r="R2033" s="65"/>
    </row>
    <row r="2034" spans="6:18" s="2" customFormat="1" x14ac:dyDescent="0.3">
      <c r="F2034" s="65"/>
      <c r="L2034" s="65"/>
      <c r="R2034" s="65"/>
    </row>
    <row r="2035" spans="6:18" s="2" customFormat="1" x14ac:dyDescent="0.3">
      <c r="F2035" s="65"/>
      <c r="L2035" s="65"/>
      <c r="R2035" s="65"/>
    </row>
    <row r="2036" spans="6:18" s="2" customFormat="1" x14ac:dyDescent="0.3">
      <c r="F2036" s="65"/>
      <c r="L2036" s="65"/>
      <c r="R2036" s="65"/>
    </row>
    <row r="2037" spans="6:18" s="2" customFormat="1" x14ac:dyDescent="0.3">
      <c r="F2037" s="65"/>
      <c r="L2037" s="65"/>
      <c r="R2037" s="65"/>
    </row>
    <row r="2038" spans="6:18" s="2" customFormat="1" x14ac:dyDescent="0.3">
      <c r="F2038" s="65"/>
      <c r="L2038" s="65"/>
      <c r="R2038" s="65"/>
    </row>
    <row r="2039" spans="6:18" s="2" customFormat="1" x14ac:dyDescent="0.3">
      <c r="F2039" s="65"/>
      <c r="L2039" s="65"/>
      <c r="R2039" s="65"/>
    </row>
    <row r="2040" spans="6:18" s="2" customFormat="1" x14ac:dyDescent="0.3">
      <c r="F2040" s="65"/>
      <c r="L2040" s="65"/>
      <c r="R2040" s="65"/>
    </row>
    <row r="2041" spans="6:18" s="2" customFormat="1" x14ac:dyDescent="0.3">
      <c r="F2041" s="65"/>
      <c r="L2041" s="65"/>
      <c r="R2041" s="65"/>
    </row>
    <row r="2042" spans="6:18" s="2" customFormat="1" x14ac:dyDescent="0.3">
      <c r="F2042" s="65"/>
      <c r="L2042" s="65"/>
      <c r="R2042" s="65"/>
    </row>
    <row r="2043" spans="6:18" s="2" customFormat="1" x14ac:dyDescent="0.3">
      <c r="F2043" s="65"/>
      <c r="L2043" s="65"/>
      <c r="R2043" s="65"/>
    </row>
    <row r="2044" spans="6:18" s="2" customFormat="1" x14ac:dyDescent="0.3">
      <c r="F2044" s="65"/>
      <c r="L2044" s="65"/>
      <c r="R2044" s="65"/>
    </row>
    <row r="2045" spans="6:18" s="2" customFormat="1" x14ac:dyDescent="0.3">
      <c r="F2045" s="65"/>
      <c r="L2045" s="65"/>
      <c r="R2045" s="65"/>
    </row>
    <row r="2046" spans="6:18" s="2" customFormat="1" x14ac:dyDescent="0.3">
      <c r="F2046" s="65"/>
      <c r="L2046" s="65"/>
      <c r="R2046" s="65"/>
    </row>
    <row r="2047" spans="6:18" s="2" customFormat="1" x14ac:dyDescent="0.3">
      <c r="F2047" s="65"/>
      <c r="L2047" s="65"/>
      <c r="R2047" s="65"/>
    </row>
    <row r="2048" spans="6:18" s="2" customFormat="1" x14ac:dyDescent="0.3">
      <c r="F2048" s="65"/>
      <c r="L2048" s="65"/>
      <c r="R2048" s="65"/>
    </row>
    <row r="2049" spans="6:18" s="2" customFormat="1" x14ac:dyDescent="0.3">
      <c r="F2049" s="65"/>
      <c r="L2049" s="65"/>
      <c r="R2049" s="65"/>
    </row>
    <row r="2050" spans="6:18" s="2" customFormat="1" x14ac:dyDescent="0.3">
      <c r="F2050" s="65"/>
      <c r="L2050" s="65"/>
      <c r="R2050" s="65"/>
    </row>
    <row r="2051" spans="6:18" s="2" customFormat="1" x14ac:dyDescent="0.3">
      <c r="F2051" s="65"/>
      <c r="L2051" s="65"/>
      <c r="R2051" s="65"/>
    </row>
    <row r="2052" spans="6:18" s="2" customFormat="1" x14ac:dyDescent="0.3">
      <c r="F2052" s="65"/>
      <c r="L2052" s="65"/>
      <c r="R2052" s="65"/>
    </row>
    <row r="2053" spans="6:18" s="2" customFormat="1" x14ac:dyDescent="0.3">
      <c r="F2053" s="65"/>
      <c r="L2053" s="65"/>
      <c r="R2053" s="65"/>
    </row>
    <row r="2054" spans="6:18" s="2" customFormat="1" x14ac:dyDescent="0.3">
      <c r="F2054" s="65"/>
      <c r="L2054" s="65"/>
      <c r="R2054" s="65"/>
    </row>
    <row r="2055" spans="6:18" s="2" customFormat="1" x14ac:dyDescent="0.3">
      <c r="F2055" s="65"/>
      <c r="L2055" s="65"/>
      <c r="R2055" s="65"/>
    </row>
    <row r="2056" spans="6:18" s="2" customFormat="1" x14ac:dyDescent="0.3">
      <c r="F2056" s="65"/>
      <c r="L2056" s="65"/>
      <c r="R2056" s="65"/>
    </row>
    <row r="2057" spans="6:18" s="2" customFormat="1" x14ac:dyDescent="0.3">
      <c r="F2057" s="65"/>
      <c r="L2057" s="65"/>
      <c r="R2057" s="65"/>
    </row>
    <row r="2058" spans="6:18" s="2" customFormat="1" x14ac:dyDescent="0.3">
      <c r="F2058" s="65"/>
      <c r="L2058" s="65"/>
      <c r="R2058" s="65"/>
    </row>
    <row r="2059" spans="6:18" s="2" customFormat="1" x14ac:dyDescent="0.3">
      <c r="F2059" s="65"/>
      <c r="L2059" s="65"/>
      <c r="R2059" s="65"/>
    </row>
    <row r="2060" spans="6:18" s="2" customFormat="1" x14ac:dyDescent="0.3">
      <c r="F2060" s="65"/>
      <c r="L2060" s="65"/>
      <c r="R2060" s="65"/>
    </row>
    <row r="2061" spans="6:18" s="2" customFormat="1" x14ac:dyDescent="0.3">
      <c r="F2061" s="65"/>
      <c r="L2061" s="65"/>
      <c r="R2061" s="65"/>
    </row>
    <row r="2062" spans="6:18" s="2" customFormat="1" x14ac:dyDescent="0.3">
      <c r="F2062" s="65"/>
      <c r="L2062" s="65"/>
      <c r="R2062" s="65"/>
    </row>
    <row r="2063" spans="6:18" s="2" customFormat="1" x14ac:dyDescent="0.3">
      <c r="F2063" s="65"/>
      <c r="L2063" s="65"/>
      <c r="R2063" s="65"/>
    </row>
    <row r="2064" spans="6:18" s="2" customFormat="1" x14ac:dyDescent="0.3">
      <c r="F2064" s="65"/>
      <c r="L2064" s="65"/>
      <c r="R2064" s="65"/>
    </row>
    <row r="2065" spans="6:18" s="2" customFormat="1" x14ac:dyDescent="0.3">
      <c r="F2065" s="65"/>
      <c r="L2065" s="65"/>
      <c r="R2065" s="65"/>
    </row>
    <row r="2066" spans="6:18" s="2" customFormat="1" x14ac:dyDescent="0.3">
      <c r="F2066" s="65"/>
      <c r="L2066" s="65"/>
      <c r="R2066" s="65"/>
    </row>
    <row r="2067" spans="6:18" s="2" customFormat="1" x14ac:dyDescent="0.3">
      <c r="F2067" s="65"/>
      <c r="L2067" s="65"/>
      <c r="R2067" s="65"/>
    </row>
    <row r="2068" spans="6:18" s="2" customFormat="1" x14ac:dyDescent="0.3">
      <c r="F2068" s="65"/>
      <c r="L2068" s="65"/>
      <c r="R2068" s="65"/>
    </row>
    <row r="2069" spans="6:18" s="2" customFormat="1" x14ac:dyDescent="0.3">
      <c r="F2069" s="65"/>
      <c r="L2069" s="65"/>
      <c r="R2069" s="65"/>
    </row>
    <row r="2070" spans="6:18" s="2" customFormat="1" x14ac:dyDescent="0.3">
      <c r="F2070" s="65"/>
      <c r="L2070" s="65"/>
      <c r="R2070" s="65"/>
    </row>
    <row r="2071" spans="6:18" s="2" customFormat="1" x14ac:dyDescent="0.3">
      <c r="F2071" s="65"/>
      <c r="L2071" s="65"/>
      <c r="R2071" s="65"/>
    </row>
    <row r="2072" spans="6:18" s="2" customFormat="1" x14ac:dyDescent="0.3">
      <c r="F2072" s="65"/>
      <c r="L2072" s="65"/>
      <c r="R2072" s="65"/>
    </row>
    <row r="2073" spans="6:18" s="2" customFormat="1" x14ac:dyDescent="0.3">
      <c r="F2073" s="65"/>
      <c r="L2073" s="65"/>
      <c r="R2073" s="65"/>
    </row>
    <row r="2074" spans="6:18" s="2" customFormat="1" x14ac:dyDescent="0.3">
      <c r="F2074" s="65"/>
      <c r="L2074" s="65"/>
      <c r="R2074" s="65"/>
    </row>
    <row r="2075" spans="6:18" s="2" customFormat="1" x14ac:dyDescent="0.3">
      <c r="F2075" s="65"/>
      <c r="L2075" s="65"/>
      <c r="R2075" s="65"/>
    </row>
    <row r="2076" spans="6:18" s="2" customFormat="1" x14ac:dyDescent="0.3">
      <c r="F2076" s="65"/>
      <c r="L2076" s="65"/>
      <c r="R2076" s="65"/>
    </row>
    <row r="2077" spans="6:18" s="2" customFormat="1" x14ac:dyDescent="0.3">
      <c r="F2077" s="65"/>
      <c r="L2077" s="65"/>
      <c r="R2077" s="65"/>
    </row>
    <row r="2078" spans="6:18" s="2" customFormat="1" x14ac:dyDescent="0.3">
      <c r="F2078" s="65"/>
      <c r="L2078" s="65"/>
      <c r="R2078" s="65"/>
    </row>
    <row r="2079" spans="6:18" s="2" customFormat="1" x14ac:dyDescent="0.3">
      <c r="F2079" s="65"/>
      <c r="L2079" s="65"/>
      <c r="R2079" s="65"/>
    </row>
    <row r="2080" spans="6:18" s="2" customFormat="1" x14ac:dyDescent="0.3">
      <c r="F2080" s="65"/>
      <c r="L2080" s="65"/>
      <c r="R2080" s="65"/>
    </row>
    <row r="2081" spans="6:18" s="2" customFormat="1" x14ac:dyDescent="0.3">
      <c r="F2081" s="65"/>
      <c r="L2081" s="65"/>
      <c r="R2081" s="65"/>
    </row>
    <row r="2082" spans="6:18" s="2" customFormat="1" x14ac:dyDescent="0.3">
      <c r="F2082" s="65"/>
      <c r="L2082" s="65"/>
      <c r="R2082" s="65"/>
    </row>
    <row r="2083" spans="6:18" s="2" customFormat="1" x14ac:dyDescent="0.3">
      <c r="F2083" s="65"/>
      <c r="L2083" s="65"/>
      <c r="R2083" s="65"/>
    </row>
    <row r="2084" spans="6:18" s="2" customFormat="1" x14ac:dyDescent="0.3">
      <c r="F2084" s="65"/>
      <c r="L2084" s="65"/>
      <c r="R2084" s="65"/>
    </row>
    <row r="2085" spans="6:18" s="2" customFormat="1" x14ac:dyDescent="0.3">
      <c r="F2085" s="65"/>
      <c r="L2085" s="65"/>
      <c r="R2085" s="65"/>
    </row>
    <row r="2086" spans="6:18" s="2" customFormat="1" x14ac:dyDescent="0.3">
      <c r="F2086" s="65"/>
      <c r="L2086" s="65"/>
      <c r="R2086" s="65"/>
    </row>
    <row r="2087" spans="6:18" s="2" customFormat="1" x14ac:dyDescent="0.3">
      <c r="F2087" s="65"/>
      <c r="L2087" s="65"/>
      <c r="R2087" s="65"/>
    </row>
    <row r="2088" spans="6:18" s="2" customFormat="1" x14ac:dyDescent="0.3">
      <c r="F2088" s="65"/>
      <c r="L2088" s="65"/>
      <c r="R2088" s="65"/>
    </row>
    <row r="2089" spans="6:18" s="2" customFormat="1" x14ac:dyDescent="0.3">
      <c r="F2089" s="65"/>
      <c r="L2089" s="65"/>
      <c r="R2089" s="65"/>
    </row>
    <row r="2090" spans="6:18" s="2" customFormat="1" x14ac:dyDescent="0.3">
      <c r="F2090" s="65"/>
      <c r="L2090" s="65"/>
      <c r="R2090" s="65"/>
    </row>
    <row r="2091" spans="6:18" s="2" customFormat="1" x14ac:dyDescent="0.3">
      <c r="F2091" s="65"/>
      <c r="L2091" s="65"/>
      <c r="R2091" s="65"/>
    </row>
    <row r="2092" spans="6:18" s="2" customFormat="1" x14ac:dyDescent="0.3">
      <c r="F2092" s="65"/>
      <c r="L2092" s="65"/>
      <c r="R2092" s="65"/>
    </row>
    <row r="2093" spans="6:18" s="2" customFormat="1" x14ac:dyDescent="0.3">
      <c r="F2093" s="65"/>
      <c r="L2093" s="65"/>
      <c r="R2093" s="65"/>
    </row>
    <row r="2094" spans="6:18" s="2" customFormat="1" x14ac:dyDescent="0.3">
      <c r="F2094" s="65"/>
      <c r="L2094" s="65"/>
      <c r="R2094" s="65"/>
    </row>
    <row r="2095" spans="6:18" s="2" customFormat="1" x14ac:dyDescent="0.3">
      <c r="F2095" s="65"/>
      <c r="L2095" s="65"/>
      <c r="R2095" s="65"/>
    </row>
    <row r="2096" spans="6:18" s="2" customFormat="1" x14ac:dyDescent="0.3">
      <c r="F2096" s="65"/>
      <c r="L2096" s="65"/>
      <c r="R2096" s="65"/>
    </row>
    <row r="2097" spans="6:18" s="2" customFormat="1" x14ac:dyDescent="0.3">
      <c r="F2097" s="65"/>
      <c r="L2097" s="65"/>
      <c r="R2097" s="65"/>
    </row>
    <row r="2098" spans="6:18" s="2" customFormat="1" x14ac:dyDescent="0.3">
      <c r="F2098" s="65"/>
      <c r="L2098" s="65"/>
      <c r="R2098" s="65"/>
    </row>
    <row r="2099" spans="6:18" s="2" customFormat="1" x14ac:dyDescent="0.3">
      <c r="F2099" s="65"/>
      <c r="L2099" s="65"/>
      <c r="R2099" s="65"/>
    </row>
    <row r="2100" spans="6:18" s="2" customFormat="1" x14ac:dyDescent="0.3">
      <c r="F2100" s="65"/>
      <c r="L2100" s="65"/>
      <c r="R2100" s="65"/>
    </row>
    <row r="2101" spans="6:18" s="2" customFormat="1" x14ac:dyDescent="0.3">
      <c r="F2101" s="65"/>
      <c r="L2101" s="65"/>
      <c r="R2101" s="65"/>
    </row>
    <row r="2102" spans="6:18" s="2" customFormat="1" x14ac:dyDescent="0.3">
      <c r="F2102" s="65"/>
      <c r="L2102" s="65"/>
      <c r="R2102" s="65"/>
    </row>
    <row r="2103" spans="6:18" s="2" customFormat="1" x14ac:dyDescent="0.3">
      <c r="F2103" s="65"/>
      <c r="L2103" s="65"/>
      <c r="R2103" s="65"/>
    </row>
    <row r="2104" spans="6:18" s="2" customFormat="1" x14ac:dyDescent="0.3">
      <c r="F2104" s="65"/>
      <c r="L2104" s="65"/>
      <c r="R2104" s="65"/>
    </row>
    <row r="2105" spans="6:18" s="2" customFormat="1" x14ac:dyDescent="0.3">
      <c r="F2105" s="65"/>
      <c r="L2105" s="65"/>
      <c r="R2105" s="65"/>
    </row>
    <row r="2106" spans="6:18" s="2" customFormat="1" x14ac:dyDescent="0.3">
      <c r="F2106" s="65"/>
      <c r="L2106" s="65"/>
      <c r="R2106" s="65"/>
    </row>
    <row r="2107" spans="6:18" s="2" customFormat="1" x14ac:dyDescent="0.3">
      <c r="F2107" s="65"/>
      <c r="L2107" s="65"/>
      <c r="R2107" s="65"/>
    </row>
    <row r="2108" spans="6:18" s="2" customFormat="1" x14ac:dyDescent="0.3">
      <c r="F2108" s="65"/>
      <c r="L2108" s="65"/>
      <c r="R2108" s="65"/>
    </row>
    <row r="2109" spans="6:18" s="2" customFormat="1" x14ac:dyDescent="0.3">
      <c r="F2109" s="65"/>
      <c r="L2109" s="65"/>
      <c r="R2109" s="65"/>
    </row>
    <row r="2110" spans="6:18" s="2" customFormat="1" x14ac:dyDescent="0.3">
      <c r="F2110" s="65"/>
      <c r="L2110" s="65"/>
      <c r="R2110" s="65"/>
    </row>
    <row r="2111" spans="6:18" s="2" customFormat="1" x14ac:dyDescent="0.3">
      <c r="F2111" s="65"/>
      <c r="L2111" s="65"/>
      <c r="R2111" s="65"/>
    </row>
    <row r="2112" spans="6:18" s="2" customFormat="1" x14ac:dyDescent="0.3">
      <c r="F2112" s="65"/>
      <c r="L2112" s="65"/>
      <c r="R2112" s="65"/>
    </row>
    <row r="2113" spans="6:18" s="2" customFormat="1" x14ac:dyDescent="0.3">
      <c r="F2113" s="65"/>
      <c r="L2113" s="65"/>
      <c r="R2113" s="65"/>
    </row>
    <row r="2114" spans="6:18" s="2" customFormat="1" x14ac:dyDescent="0.3">
      <c r="F2114" s="65"/>
      <c r="L2114" s="65"/>
      <c r="R2114" s="65"/>
    </row>
    <row r="2115" spans="6:18" s="2" customFormat="1" x14ac:dyDescent="0.3">
      <c r="F2115" s="65"/>
      <c r="L2115" s="65"/>
      <c r="R2115" s="65"/>
    </row>
    <row r="2116" spans="6:18" s="2" customFormat="1" x14ac:dyDescent="0.3">
      <c r="F2116" s="65"/>
      <c r="L2116" s="65"/>
      <c r="R2116" s="65"/>
    </row>
    <row r="2117" spans="6:18" s="2" customFormat="1" x14ac:dyDescent="0.3">
      <c r="F2117" s="65"/>
      <c r="L2117" s="65"/>
      <c r="R2117" s="65"/>
    </row>
    <row r="2118" spans="6:18" s="2" customFormat="1" x14ac:dyDescent="0.3">
      <c r="F2118" s="65"/>
      <c r="L2118" s="65"/>
      <c r="R2118" s="65"/>
    </row>
    <row r="2119" spans="6:18" s="2" customFormat="1" x14ac:dyDescent="0.3">
      <c r="F2119" s="65"/>
      <c r="L2119" s="65"/>
      <c r="R2119" s="65"/>
    </row>
    <row r="2120" spans="6:18" s="2" customFormat="1" x14ac:dyDescent="0.3">
      <c r="F2120" s="65"/>
      <c r="L2120" s="65"/>
      <c r="R2120" s="65"/>
    </row>
    <row r="2121" spans="6:18" s="2" customFormat="1" x14ac:dyDescent="0.3">
      <c r="F2121" s="65"/>
      <c r="L2121" s="65"/>
      <c r="R2121" s="65"/>
    </row>
    <row r="2122" spans="6:18" s="2" customFormat="1" x14ac:dyDescent="0.3">
      <c r="F2122" s="65"/>
      <c r="L2122" s="65"/>
      <c r="R2122" s="65"/>
    </row>
    <row r="2123" spans="6:18" s="2" customFormat="1" x14ac:dyDescent="0.3">
      <c r="F2123" s="65"/>
      <c r="L2123" s="65"/>
      <c r="R2123" s="65"/>
    </row>
    <row r="2124" spans="6:18" s="2" customFormat="1" x14ac:dyDescent="0.3">
      <c r="F2124" s="65"/>
      <c r="L2124" s="65"/>
      <c r="R2124" s="65"/>
    </row>
    <row r="2125" spans="6:18" s="2" customFormat="1" x14ac:dyDescent="0.3">
      <c r="F2125" s="65"/>
      <c r="L2125" s="65"/>
      <c r="R2125" s="65"/>
    </row>
    <row r="2126" spans="6:18" s="2" customFormat="1" x14ac:dyDescent="0.3">
      <c r="F2126" s="65"/>
      <c r="L2126" s="65"/>
      <c r="R2126" s="65"/>
    </row>
    <row r="2127" spans="6:18" s="2" customFormat="1" x14ac:dyDescent="0.3">
      <c r="F2127" s="65"/>
      <c r="L2127" s="65"/>
      <c r="R2127" s="65"/>
    </row>
    <row r="2128" spans="6:18" s="2" customFormat="1" x14ac:dyDescent="0.3">
      <c r="F2128" s="65"/>
      <c r="L2128" s="65"/>
      <c r="R2128" s="65"/>
    </row>
    <row r="2129" spans="6:18" s="2" customFormat="1" x14ac:dyDescent="0.3">
      <c r="F2129" s="65"/>
      <c r="L2129" s="65"/>
      <c r="R2129" s="65"/>
    </row>
    <row r="2130" spans="6:18" s="2" customFormat="1" x14ac:dyDescent="0.3">
      <c r="F2130" s="65"/>
      <c r="L2130" s="65"/>
      <c r="R2130" s="65"/>
    </row>
    <row r="2131" spans="6:18" s="2" customFormat="1" x14ac:dyDescent="0.3">
      <c r="F2131" s="65"/>
      <c r="L2131" s="65"/>
      <c r="R2131" s="65"/>
    </row>
    <row r="2132" spans="6:18" s="2" customFormat="1" x14ac:dyDescent="0.3">
      <c r="F2132" s="65"/>
      <c r="L2132" s="65"/>
      <c r="R2132" s="65"/>
    </row>
    <row r="2133" spans="6:18" s="2" customFormat="1" x14ac:dyDescent="0.3">
      <c r="F2133" s="65"/>
      <c r="L2133" s="65"/>
      <c r="R2133" s="65"/>
    </row>
    <row r="2134" spans="6:18" s="2" customFormat="1" x14ac:dyDescent="0.3">
      <c r="F2134" s="65"/>
      <c r="L2134" s="65"/>
      <c r="R2134" s="65"/>
    </row>
    <row r="2135" spans="6:18" s="2" customFormat="1" x14ac:dyDescent="0.3">
      <c r="F2135" s="65"/>
      <c r="L2135" s="65"/>
      <c r="R2135" s="65"/>
    </row>
    <row r="2136" spans="6:18" s="2" customFormat="1" x14ac:dyDescent="0.3">
      <c r="F2136" s="65"/>
      <c r="L2136" s="65"/>
      <c r="R2136" s="65"/>
    </row>
    <row r="2137" spans="6:18" s="2" customFormat="1" x14ac:dyDescent="0.3">
      <c r="F2137" s="65"/>
      <c r="L2137" s="65"/>
      <c r="R2137" s="65"/>
    </row>
    <row r="2138" spans="6:18" s="2" customFormat="1" x14ac:dyDescent="0.3">
      <c r="F2138" s="65"/>
      <c r="L2138" s="65"/>
      <c r="R2138" s="65"/>
    </row>
    <row r="2139" spans="6:18" s="2" customFormat="1" x14ac:dyDescent="0.3">
      <c r="F2139" s="65"/>
      <c r="L2139" s="65"/>
      <c r="R2139" s="65"/>
    </row>
    <row r="2140" spans="6:18" s="2" customFormat="1" x14ac:dyDescent="0.3">
      <c r="F2140" s="65"/>
      <c r="L2140" s="65"/>
      <c r="R2140" s="65"/>
    </row>
    <row r="2141" spans="6:18" s="2" customFormat="1" x14ac:dyDescent="0.3">
      <c r="F2141" s="65"/>
      <c r="L2141" s="65"/>
      <c r="R2141" s="65"/>
    </row>
    <row r="2142" spans="6:18" s="2" customFormat="1" x14ac:dyDescent="0.3">
      <c r="F2142" s="65"/>
      <c r="L2142" s="65"/>
      <c r="R2142" s="65"/>
    </row>
    <row r="2143" spans="6:18" s="2" customFormat="1" x14ac:dyDescent="0.3">
      <c r="F2143" s="65"/>
      <c r="L2143" s="65"/>
      <c r="R2143" s="65"/>
    </row>
    <row r="2144" spans="6:18" s="2" customFormat="1" x14ac:dyDescent="0.3">
      <c r="F2144" s="65"/>
      <c r="L2144" s="65"/>
      <c r="R2144" s="65"/>
    </row>
    <row r="2145" spans="6:18" s="2" customFormat="1" x14ac:dyDescent="0.3">
      <c r="F2145" s="65"/>
      <c r="L2145" s="65"/>
      <c r="R2145" s="65"/>
    </row>
    <row r="2146" spans="6:18" s="2" customFormat="1" x14ac:dyDescent="0.3">
      <c r="F2146" s="65"/>
      <c r="L2146" s="65"/>
      <c r="R2146" s="65"/>
    </row>
    <row r="2147" spans="6:18" s="2" customFormat="1" x14ac:dyDescent="0.3">
      <c r="F2147" s="65"/>
      <c r="L2147" s="65"/>
      <c r="R2147" s="65"/>
    </row>
    <row r="2148" spans="6:18" s="2" customFormat="1" x14ac:dyDescent="0.3">
      <c r="F2148" s="65"/>
      <c r="L2148" s="65"/>
      <c r="R2148" s="65"/>
    </row>
    <row r="2149" spans="6:18" s="2" customFormat="1" x14ac:dyDescent="0.3">
      <c r="F2149" s="65"/>
      <c r="L2149" s="65"/>
      <c r="R2149" s="65"/>
    </row>
    <row r="2150" spans="6:18" s="2" customFormat="1" x14ac:dyDescent="0.3">
      <c r="F2150" s="65"/>
      <c r="L2150" s="65"/>
      <c r="R2150" s="65"/>
    </row>
    <row r="2151" spans="6:18" s="2" customFormat="1" x14ac:dyDescent="0.3">
      <c r="F2151" s="65"/>
      <c r="L2151" s="65"/>
      <c r="R2151" s="65"/>
    </row>
    <row r="2152" spans="6:18" s="2" customFormat="1" x14ac:dyDescent="0.3">
      <c r="F2152" s="65"/>
      <c r="L2152" s="65"/>
      <c r="R2152" s="65"/>
    </row>
    <row r="2153" spans="6:18" s="2" customFormat="1" x14ac:dyDescent="0.3">
      <c r="F2153" s="65"/>
      <c r="L2153" s="65"/>
      <c r="R2153" s="65"/>
    </row>
    <row r="2154" spans="6:18" s="2" customFormat="1" x14ac:dyDescent="0.3">
      <c r="F2154" s="65"/>
      <c r="L2154" s="65"/>
      <c r="R2154" s="65"/>
    </row>
    <row r="2155" spans="6:18" s="2" customFormat="1" x14ac:dyDescent="0.3">
      <c r="F2155" s="65"/>
      <c r="L2155" s="65"/>
      <c r="R2155" s="65"/>
    </row>
    <row r="2156" spans="6:18" s="2" customFormat="1" x14ac:dyDescent="0.3">
      <c r="F2156" s="65"/>
      <c r="L2156" s="65"/>
      <c r="R2156" s="65"/>
    </row>
    <row r="2157" spans="6:18" s="2" customFormat="1" x14ac:dyDescent="0.3">
      <c r="F2157" s="65"/>
      <c r="L2157" s="65"/>
      <c r="R2157" s="65"/>
    </row>
    <row r="2158" spans="6:18" s="2" customFormat="1" x14ac:dyDescent="0.3">
      <c r="F2158" s="65"/>
      <c r="L2158" s="65"/>
      <c r="R2158" s="65"/>
    </row>
    <row r="2159" spans="6:18" s="2" customFormat="1" x14ac:dyDescent="0.3">
      <c r="F2159" s="65"/>
      <c r="L2159" s="65"/>
      <c r="R2159" s="65"/>
    </row>
    <row r="2160" spans="6:18" s="2" customFormat="1" x14ac:dyDescent="0.3">
      <c r="F2160" s="65"/>
      <c r="L2160" s="65"/>
      <c r="R2160" s="65"/>
    </row>
    <row r="2161" spans="6:18" s="2" customFormat="1" x14ac:dyDescent="0.3">
      <c r="F2161" s="65"/>
      <c r="L2161" s="65"/>
      <c r="R2161" s="65"/>
    </row>
    <row r="2162" spans="6:18" s="2" customFormat="1" x14ac:dyDescent="0.3">
      <c r="F2162" s="65"/>
      <c r="L2162" s="65"/>
      <c r="R2162" s="65"/>
    </row>
    <row r="2163" spans="6:18" s="2" customFormat="1" x14ac:dyDescent="0.3">
      <c r="F2163" s="65"/>
      <c r="L2163" s="65"/>
      <c r="R2163" s="65"/>
    </row>
    <row r="2164" spans="6:18" s="2" customFormat="1" x14ac:dyDescent="0.3">
      <c r="F2164" s="65"/>
      <c r="L2164" s="65"/>
      <c r="R2164" s="65"/>
    </row>
    <row r="2165" spans="6:18" s="2" customFormat="1" x14ac:dyDescent="0.3">
      <c r="F2165" s="65"/>
      <c r="L2165" s="65"/>
      <c r="R2165" s="65"/>
    </row>
    <row r="2166" spans="6:18" s="2" customFormat="1" x14ac:dyDescent="0.3">
      <c r="F2166" s="65"/>
      <c r="L2166" s="65"/>
      <c r="R2166" s="65"/>
    </row>
    <row r="2167" spans="6:18" s="2" customFormat="1" x14ac:dyDescent="0.3">
      <c r="F2167" s="65"/>
      <c r="L2167" s="65"/>
      <c r="R2167" s="65"/>
    </row>
    <row r="2168" spans="6:18" s="2" customFormat="1" x14ac:dyDescent="0.3">
      <c r="F2168" s="65"/>
      <c r="L2168" s="65"/>
      <c r="R2168" s="65"/>
    </row>
    <row r="2169" spans="6:18" s="2" customFormat="1" x14ac:dyDescent="0.3">
      <c r="F2169" s="65"/>
      <c r="L2169" s="65"/>
      <c r="R2169" s="65"/>
    </row>
    <row r="2170" spans="6:18" s="2" customFormat="1" x14ac:dyDescent="0.3">
      <c r="F2170" s="65"/>
      <c r="L2170" s="65"/>
      <c r="R2170" s="65"/>
    </row>
    <row r="2171" spans="6:18" s="2" customFormat="1" x14ac:dyDescent="0.3">
      <c r="F2171" s="65"/>
      <c r="L2171" s="65"/>
      <c r="R2171" s="65"/>
    </row>
    <row r="2172" spans="6:18" s="2" customFormat="1" x14ac:dyDescent="0.3">
      <c r="F2172" s="65"/>
      <c r="L2172" s="65"/>
      <c r="R2172" s="65"/>
    </row>
    <row r="2173" spans="6:18" s="2" customFormat="1" x14ac:dyDescent="0.3">
      <c r="F2173" s="65"/>
      <c r="L2173" s="65"/>
      <c r="R2173" s="65"/>
    </row>
    <row r="2174" spans="6:18" s="2" customFormat="1" x14ac:dyDescent="0.3">
      <c r="F2174" s="65"/>
      <c r="L2174" s="65"/>
      <c r="R2174" s="65"/>
    </row>
    <row r="2175" spans="6:18" s="2" customFormat="1" x14ac:dyDescent="0.3">
      <c r="F2175" s="65"/>
      <c r="L2175" s="65"/>
      <c r="R2175" s="65"/>
    </row>
    <row r="2176" spans="6:18" s="2" customFormat="1" x14ac:dyDescent="0.3">
      <c r="F2176" s="65"/>
      <c r="L2176" s="65"/>
      <c r="R2176" s="65"/>
    </row>
    <row r="2177" spans="6:18" s="2" customFormat="1" x14ac:dyDescent="0.3">
      <c r="F2177" s="65"/>
      <c r="L2177" s="65"/>
      <c r="R2177" s="65"/>
    </row>
    <row r="2178" spans="6:18" s="2" customFormat="1" x14ac:dyDescent="0.3">
      <c r="F2178" s="65"/>
      <c r="L2178" s="65"/>
      <c r="R2178" s="65"/>
    </row>
    <row r="2179" spans="6:18" s="2" customFormat="1" x14ac:dyDescent="0.3">
      <c r="F2179" s="65"/>
      <c r="L2179" s="65"/>
      <c r="R2179" s="65"/>
    </row>
    <row r="2180" spans="6:18" s="2" customFormat="1" x14ac:dyDescent="0.3">
      <c r="F2180" s="65"/>
      <c r="L2180" s="65"/>
      <c r="R2180" s="65"/>
    </row>
    <row r="2181" spans="6:18" s="2" customFormat="1" x14ac:dyDescent="0.3">
      <c r="F2181" s="65"/>
      <c r="L2181" s="65"/>
      <c r="R2181" s="65"/>
    </row>
    <row r="2182" spans="6:18" s="2" customFormat="1" x14ac:dyDescent="0.3">
      <c r="F2182" s="65"/>
      <c r="L2182" s="65"/>
      <c r="R2182" s="65"/>
    </row>
    <row r="2183" spans="6:18" s="2" customFormat="1" x14ac:dyDescent="0.3">
      <c r="F2183" s="65"/>
      <c r="L2183" s="65"/>
      <c r="R2183" s="65"/>
    </row>
    <row r="2184" spans="6:18" s="2" customFormat="1" x14ac:dyDescent="0.3">
      <c r="F2184" s="65"/>
      <c r="L2184" s="65"/>
      <c r="R2184" s="65"/>
    </row>
    <row r="2185" spans="6:18" s="2" customFormat="1" x14ac:dyDescent="0.3">
      <c r="F2185" s="65"/>
      <c r="L2185" s="65"/>
      <c r="R2185" s="65"/>
    </row>
    <row r="2186" spans="6:18" s="2" customFormat="1" x14ac:dyDescent="0.3">
      <c r="F2186" s="65"/>
      <c r="L2186" s="65"/>
      <c r="R2186" s="65"/>
    </row>
    <row r="2187" spans="6:18" s="2" customFormat="1" x14ac:dyDescent="0.3">
      <c r="F2187" s="65"/>
      <c r="L2187" s="65"/>
      <c r="R2187" s="65"/>
    </row>
    <row r="2188" spans="6:18" s="2" customFormat="1" x14ac:dyDescent="0.3">
      <c r="F2188" s="65"/>
      <c r="L2188" s="65"/>
      <c r="R2188" s="65"/>
    </row>
    <row r="2189" spans="6:18" s="2" customFormat="1" x14ac:dyDescent="0.3">
      <c r="F2189" s="65"/>
      <c r="L2189" s="65"/>
      <c r="R2189" s="65"/>
    </row>
    <row r="2190" spans="6:18" s="2" customFormat="1" x14ac:dyDescent="0.3">
      <c r="F2190" s="65"/>
      <c r="L2190" s="65"/>
      <c r="R2190" s="65"/>
    </row>
    <row r="2191" spans="6:18" s="2" customFormat="1" x14ac:dyDescent="0.3">
      <c r="F2191" s="65"/>
      <c r="L2191" s="65"/>
      <c r="R2191" s="65"/>
    </row>
    <row r="2192" spans="6:18" s="2" customFormat="1" x14ac:dyDescent="0.3">
      <c r="F2192" s="65"/>
      <c r="L2192" s="65"/>
      <c r="R2192" s="65"/>
    </row>
    <row r="2193" spans="6:18" s="2" customFormat="1" x14ac:dyDescent="0.3">
      <c r="F2193" s="65"/>
      <c r="L2193" s="65"/>
      <c r="R2193" s="65"/>
    </row>
    <row r="2194" spans="6:18" s="2" customFormat="1" x14ac:dyDescent="0.3">
      <c r="F2194" s="65"/>
      <c r="L2194" s="65"/>
      <c r="R2194" s="65"/>
    </row>
    <row r="2195" spans="6:18" s="2" customFormat="1" x14ac:dyDescent="0.3">
      <c r="F2195" s="65"/>
      <c r="L2195" s="65"/>
      <c r="R2195" s="65"/>
    </row>
    <row r="2196" spans="6:18" s="2" customFormat="1" x14ac:dyDescent="0.3">
      <c r="F2196" s="65"/>
      <c r="L2196" s="65"/>
      <c r="R2196" s="65"/>
    </row>
    <row r="2197" spans="6:18" s="2" customFormat="1" x14ac:dyDescent="0.3">
      <c r="F2197" s="65"/>
      <c r="L2197" s="65"/>
      <c r="R2197" s="65"/>
    </row>
    <row r="2198" spans="6:18" s="2" customFormat="1" x14ac:dyDescent="0.3">
      <c r="F2198" s="65"/>
      <c r="L2198" s="65"/>
      <c r="R2198" s="65"/>
    </row>
    <row r="2199" spans="6:18" s="2" customFormat="1" x14ac:dyDescent="0.3">
      <c r="F2199" s="65"/>
      <c r="L2199" s="65"/>
      <c r="R2199" s="65"/>
    </row>
    <row r="2200" spans="6:18" s="2" customFormat="1" x14ac:dyDescent="0.3">
      <c r="F2200" s="65"/>
      <c r="L2200" s="65"/>
      <c r="R2200" s="65"/>
    </row>
    <row r="2201" spans="6:18" s="2" customFormat="1" x14ac:dyDescent="0.3">
      <c r="F2201" s="65"/>
      <c r="L2201" s="65"/>
      <c r="R2201" s="65"/>
    </row>
    <row r="2202" spans="6:18" s="2" customFormat="1" x14ac:dyDescent="0.3">
      <c r="F2202" s="65"/>
      <c r="L2202" s="65"/>
      <c r="R2202" s="65"/>
    </row>
    <row r="2203" spans="6:18" s="2" customFormat="1" x14ac:dyDescent="0.3">
      <c r="F2203" s="65"/>
      <c r="L2203" s="65"/>
      <c r="R2203" s="65"/>
    </row>
    <row r="2204" spans="6:18" s="2" customFormat="1" x14ac:dyDescent="0.3">
      <c r="F2204" s="65"/>
      <c r="L2204" s="65"/>
      <c r="R2204" s="65"/>
    </row>
    <row r="2205" spans="6:18" s="2" customFormat="1" x14ac:dyDescent="0.3">
      <c r="F2205" s="65"/>
      <c r="L2205" s="65"/>
      <c r="R2205" s="65"/>
    </row>
    <row r="2206" spans="6:18" s="2" customFormat="1" x14ac:dyDescent="0.3">
      <c r="F2206" s="65"/>
      <c r="L2206" s="65"/>
      <c r="R2206" s="65"/>
    </row>
    <row r="2207" spans="6:18" s="2" customFormat="1" x14ac:dyDescent="0.3">
      <c r="F2207" s="65"/>
      <c r="L2207" s="65"/>
      <c r="R2207" s="65"/>
    </row>
    <row r="2208" spans="6:18" s="2" customFormat="1" x14ac:dyDescent="0.3">
      <c r="F2208" s="65"/>
      <c r="L2208" s="65"/>
      <c r="R2208" s="65"/>
    </row>
    <row r="2209" spans="6:18" s="2" customFormat="1" x14ac:dyDescent="0.3">
      <c r="F2209" s="65"/>
      <c r="L2209" s="65"/>
      <c r="R2209" s="65"/>
    </row>
    <row r="2210" spans="6:18" s="2" customFormat="1" x14ac:dyDescent="0.3">
      <c r="F2210" s="65"/>
      <c r="L2210" s="65"/>
      <c r="R2210" s="65"/>
    </row>
    <row r="2211" spans="6:18" s="2" customFormat="1" x14ac:dyDescent="0.3">
      <c r="F2211" s="65"/>
      <c r="L2211" s="65"/>
      <c r="R2211" s="65"/>
    </row>
    <row r="2212" spans="6:18" s="2" customFormat="1" x14ac:dyDescent="0.3">
      <c r="F2212" s="65"/>
      <c r="L2212" s="65"/>
      <c r="R2212" s="65"/>
    </row>
    <row r="2213" spans="6:18" s="2" customFormat="1" x14ac:dyDescent="0.3">
      <c r="F2213" s="65"/>
      <c r="L2213" s="65"/>
      <c r="R2213" s="65"/>
    </row>
    <row r="2214" spans="6:18" s="2" customFormat="1" x14ac:dyDescent="0.3">
      <c r="F2214" s="65"/>
      <c r="L2214" s="65"/>
      <c r="R2214" s="65"/>
    </row>
    <row r="2215" spans="6:18" s="2" customFormat="1" x14ac:dyDescent="0.3">
      <c r="F2215" s="65"/>
      <c r="L2215" s="65"/>
      <c r="R2215" s="65"/>
    </row>
    <row r="2216" spans="6:18" s="2" customFormat="1" x14ac:dyDescent="0.3">
      <c r="F2216" s="65"/>
      <c r="L2216" s="65"/>
      <c r="R2216" s="65"/>
    </row>
    <row r="2217" spans="6:18" s="2" customFormat="1" x14ac:dyDescent="0.3">
      <c r="F2217" s="65"/>
      <c r="L2217" s="65"/>
      <c r="R2217" s="65"/>
    </row>
    <row r="2218" spans="6:18" s="2" customFormat="1" x14ac:dyDescent="0.3">
      <c r="F2218" s="65"/>
      <c r="L2218" s="65"/>
      <c r="R2218" s="65"/>
    </row>
    <row r="2219" spans="6:18" s="2" customFormat="1" x14ac:dyDescent="0.3">
      <c r="F2219" s="65"/>
      <c r="L2219" s="65"/>
      <c r="R2219" s="65"/>
    </row>
    <row r="2220" spans="6:18" s="2" customFormat="1" x14ac:dyDescent="0.3">
      <c r="F2220" s="65"/>
      <c r="L2220" s="65"/>
      <c r="R2220" s="65"/>
    </row>
    <row r="2221" spans="6:18" s="2" customFormat="1" x14ac:dyDescent="0.3">
      <c r="F2221" s="65"/>
      <c r="L2221" s="65"/>
      <c r="R2221" s="65"/>
    </row>
    <row r="2222" spans="6:18" s="2" customFormat="1" x14ac:dyDescent="0.3">
      <c r="F2222" s="65"/>
      <c r="L2222" s="65"/>
      <c r="R2222" s="65"/>
    </row>
    <row r="2223" spans="6:18" s="2" customFormat="1" x14ac:dyDescent="0.3">
      <c r="F2223" s="65"/>
      <c r="L2223" s="65"/>
      <c r="R2223" s="65"/>
    </row>
    <row r="2224" spans="6:18" s="2" customFormat="1" x14ac:dyDescent="0.3">
      <c r="F2224" s="65"/>
      <c r="L2224" s="65"/>
      <c r="R2224" s="65"/>
    </row>
    <row r="2225" spans="6:18" s="2" customFormat="1" x14ac:dyDescent="0.3">
      <c r="F2225" s="65"/>
      <c r="L2225" s="65"/>
      <c r="R2225" s="65"/>
    </row>
    <row r="2226" spans="6:18" s="2" customFormat="1" x14ac:dyDescent="0.3">
      <c r="F2226" s="65"/>
      <c r="L2226" s="65"/>
      <c r="R2226" s="65"/>
    </row>
    <row r="2227" spans="6:18" s="2" customFormat="1" x14ac:dyDescent="0.3">
      <c r="F2227" s="65"/>
      <c r="L2227" s="65"/>
      <c r="R2227" s="65"/>
    </row>
    <row r="2228" spans="6:18" s="2" customFormat="1" x14ac:dyDescent="0.3">
      <c r="F2228" s="65"/>
      <c r="L2228" s="65"/>
      <c r="R2228" s="65"/>
    </row>
    <row r="2229" spans="6:18" s="2" customFormat="1" x14ac:dyDescent="0.3">
      <c r="F2229" s="65"/>
      <c r="L2229" s="65"/>
      <c r="R2229" s="65"/>
    </row>
    <row r="2230" spans="6:18" s="2" customFormat="1" x14ac:dyDescent="0.3">
      <c r="F2230" s="65"/>
      <c r="L2230" s="65"/>
      <c r="R2230" s="65"/>
    </row>
    <row r="2231" spans="6:18" s="2" customFormat="1" x14ac:dyDescent="0.3">
      <c r="F2231" s="65"/>
      <c r="L2231" s="65"/>
      <c r="R2231" s="65"/>
    </row>
    <row r="2232" spans="6:18" s="2" customFormat="1" x14ac:dyDescent="0.3">
      <c r="F2232" s="65"/>
      <c r="L2232" s="65"/>
      <c r="R2232" s="65"/>
    </row>
    <row r="2233" spans="6:18" s="2" customFormat="1" x14ac:dyDescent="0.3">
      <c r="F2233" s="65"/>
      <c r="L2233" s="65"/>
      <c r="R2233" s="65"/>
    </row>
    <row r="2234" spans="6:18" s="2" customFormat="1" x14ac:dyDescent="0.3">
      <c r="F2234" s="65"/>
      <c r="L2234" s="65"/>
      <c r="R2234" s="65"/>
    </row>
    <row r="2235" spans="6:18" s="2" customFormat="1" x14ac:dyDescent="0.3">
      <c r="F2235" s="65"/>
      <c r="L2235" s="65"/>
      <c r="R2235" s="65"/>
    </row>
    <row r="2236" spans="6:18" s="2" customFormat="1" x14ac:dyDescent="0.3">
      <c r="F2236" s="65"/>
      <c r="L2236" s="65"/>
      <c r="R2236" s="65"/>
    </row>
    <row r="2237" spans="6:18" s="2" customFormat="1" x14ac:dyDescent="0.3">
      <c r="F2237" s="65"/>
      <c r="L2237" s="65"/>
      <c r="R2237" s="65"/>
    </row>
    <row r="2238" spans="6:18" s="2" customFormat="1" x14ac:dyDescent="0.3">
      <c r="F2238" s="65"/>
      <c r="L2238" s="65"/>
      <c r="R2238" s="65"/>
    </row>
    <row r="2239" spans="6:18" s="2" customFormat="1" x14ac:dyDescent="0.3">
      <c r="F2239" s="65"/>
      <c r="L2239" s="65"/>
      <c r="R2239" s="65"/>
    </row>
    <row r="2240" spans="6:18" s="2" customFormat="1" x14ac:dyDescent="0.3">
      <c r="F2240" s="65"/>
      <c r="L2240" s="65"/>
      <c r="R2240" s="65"/>
    </row>
    <row r="2241" spans="6:18" s="2" customFormat="1" x14ac:dyDescent="0.3">
      <c r="F2241" s="65"/>
      <c r="L2241" s="65"/>
      <c r="R2241" s="65"/>
    </row>
    <row r="2242" spans="6:18" s="2" customFormat="1" x14ac:dyDescent="0.3">
      <c r="F2242" s="65"/>
      <c r="L2242" s="65"/>
      <c r="R2242" s="65"/>
    </row>
    <row r="2243" spans="6:18" s="2" customFormat="1" x14ac:dyDescent="0.3">
      <c r="F2243" s="65"/>
      <c r="L2243" s="65"/>
      <c r="R2243" s="65"/>
    </row>
    <row r="2244" spans="6:18" s="2" customFormat="1" x14ac:dyDescent="0.3">
      <c r="F2244" s="65"/>
      <c r="L2244" s="65"/>
      <c r="R2244" s="65"/>
    </row>
    <row r="2245" spans="6:18" s="2" customFormat="1" x14ac:dyDescent="0.3">
      <c r="F2245" s="65"/>
      <c r="L2245" s="65"/>
      <c r="R2245" s="65"/>
    </row>
    <row r="2246" spans="6:18" s="2" customFormat="1" x14ac:dyDescent="0.3">
      <c r="F2246" s="65"/>
      <c r="L2246" s="65"/>
      <c r="R2246" s="65"/>
    </row>
    <row r="2247" spans="6:18" s="2" customFormat="1" x14ac:dyDescent="0.3">
      <c r="F2247" s="65"/>
      <c r="L2247" s="65"/>
      <c r="R2247" s="65"/>
    </row>
    <row r="2248" spans="6:18" s="2" customFormat="1" x14ac:dyDescent="0.3">
      <c r="F2248" s="65"/>
      <c r="L2248" s="65"/>
      <c r="R2248" s="65"/>
    </row>
    <row r="2249" spans="6:18" s="2" customFormat="1" x14ac:dyDescent="0.3">
      <c r="F2249" s="65"/>
      <c r="L2249" s="65"/>
      <c r="R2249" s="65"/>
    </row>
    <row r="2250" spans="6:18" s="2" customFormat="1" x14ac:dyDescent="0.3">
      <c r="F2250" s="65"/>
      <c r="L2250" s="65"/>
      <c r="R2250" s="65"/>
    </row>
    <row r="2251" spans="6:18" s="2" customFormat="1" x14ac:dyDescent="0.3">
      <c r="F2251" s="65"/>
      <c r="L2251" s="65"/>
      <c r="R2251" s="65"/>
    </row>
    <row r="2252" spans="6:18" s="2" customFormat="1" x14ac:dyDescent="0.3">
      <c r="F2252" s="65"/>
      <c r="L2252" s="65"/>
      <c r="R2252" s="65"/>
    </row>
    <row r="2253" spans="6:18" s="2" customFormat="1" x14ac:dyDescent="0.3">
      <c r="F2253" s="65"/>
      <c r="L2253" s="65"/>
      <c r="R2253" s="65"/>
    </row>
    <row r="2254" spans="6:18" s="2" customFormat="1" x14ac:dyDescent="0.3">
      <c r="F2254" s="65"/>
      <c r="L2254" s="65"/>
      <c r="R2254" s="65"/>
    </row>
    <row r="2255" spans="6:18" s="2" customFormat="1" x14ac:dyDescent="0.3">
      <c r="F2255" s="65"/>
      <c r="L2255" s="65"/>
      <c r="R2255" s="65"/>
    </row>
    <row r="2256" spans="6:18" s="2" customFormat="1" x14ac:dyDescent="0.3">
      <c r="F2256" s="65"/>
      <c r="L2256" s="65"/>
      <c r="R2256" s="65"/>
    </row>
    <row r="2257" spans="6:18" s="2" customFormat="1" x14ac:dyDescent="0.3">
      <c r="F2257" s="65"/>
      <c r="L2257" s="65"/>
      <c r="R2257" s="65"/>
    </row>
    <row r="2258" spans="6:18" s="2" customFormat="1" x14ac:dyDescent="0.3">
      <c r="F2258" s="65"/>
      <c r="L2258" s="65"/>
      <c r="R2258" s="65"/>
    </row>
    <row r="2259" spans="6:18" s="2" customFormat="1" x14ac:dyDescent="0.3">
      <c r="F2259" s="65"/>
      <c r="L2259" s="65"/>
      <c r="R2259" s="65"/>
    </row>
    <row r="2260" spans="6:18" s="2" customFormat="1" x14ac:dyDescent="0.3">
      <c r="F2260" s="65"/>
      <c r="L2260" s="65"/>
      <c r="R2260" s="65"/>
    </row>
    <row r="2261" spans="6:18" s="2" customFormat="1" x14ac:dyDescent="0.3">
      <c r="F2261" s="65"/>
      <c r="L2261" s="65"/>
      <c r="R2261" s="65"/>
    </row>
    <row r="2262" spans="6:18" s="2" customFormat="1" x14ac:dyDescent="0.3">
      <c r="F2262" s="65"/>
      <c r="L2262" s="65"/>
      <c r="R2262" s="65"/>
    </row>
    <row r="2263" spans="6:18" s="2" customFormat="1" x14ac:dyDescent="0.3">
      <c r="F2263" s="65"/>
      <c r="L2263" s="65"/>
      <c r="R2263" s="65"/>
    </row>
    <row r="2264" spans="6:18" s="2" customFormat="1" x14ac:dyDescent="0.3">
      <c r="F2264" s="65"/>
      <c r="L2264" s="65"/>
      <c r="R2264" s="65"/>
    </row>
    <row r="2265" spans="6:18" s="2" customFormat="1" x14ac:dyDescent="0.3">
      <c r="F2265" s="65"/>
      <c r="L2265" s="65"/>
      <c r="R2265" s="65"/>
    </row>
    <row r="2266" spans="6:18" s="2" customFormat="1" x14ac:dyDescent="0.3">
      <c r="F2266" s="65"/>
      <c r="L2266" s="65"/>
      <c r="R2266" s="65"/>
    </row>
    <row r="2267" spans="6:18" s="2" customFormat="1" x14ac:dyDescent="0.3">
      <c r="F2267" s="65"/>
      <c r="L2267" s="65"/>
      <c r="R2267" s="65"/>
    </row>
    <row r="2268" spans="6:18" s="2" customFormat="1" x14ac:dyDescent="0.3">
      <c r="F2268" s="65"/>
      <c r="L2268" s="65"/>
      <c r="R2268" s="65"/>
    </row>
    <row r="2269" spans="6:18" s="2" customFormat="1" x14ac:dyDescent="0.3">
      <c r="F2269" s="65"/>
      <c r="L2269" s="65"/>
      <c r="R2269" s="65"/>
    </row>
    <row r="2270" spans="6:18" s="2" customFormat="1" x14ac:dyDescent="0.3">
      <c r="F2270" s="65"/>
      <c r="L2270" s="65"/>
      <c r="R2270" s="65"/>
    </row>
    <row r="2271" spans="6:18" s="2" customFormat="1" x14ac:dyDescent="0.3">
      <c r="F2271" s="65"/>
      <c r="L2271" s="65"/>
      <c r="R2271" s="65"/>
    </row>
    <row r="2272" spans="6:18" s="2" customFormat="1" x14ac:dyDescent="0.3">
      <c r="F2272" s="65"/>
      <c r="L2272" s="65"/>
      <c r="R2272" s="65"/>
    </row>
    <row r="2273" spans="6:18" s="2" customFormat="1" x14ac:dyDescent="0.3">
      <c r="F2273" s="65"/>
      <c r="L2273" s="65"/>
      <c r="R2273" s="65"/>
    </row>
    <row r="2274" spans="6:18" s="2" customFormat="1" x14ac:dyDescent="0.3">
      <c r="F2274" s="65"/>
      <c r="L2274" s="65"/>
      <c r="R2274" s="65"/>
    </row>
    <row r="2275" spans="6:18" s="2" customFormat="1" x14ac:dyDescent="0.3">
      <c r="F2275" s="65"/>
      <c r="L2275" s="65"/>
      <c r="R2275" s="65"/>
    </row>
    <row r="2276" spans="6:18" s="2" customFormat="1" x14ac:dyDescent="0.3">
      <c r="F2276" s="65"/>
      <c r="L2276" s="65"/>
      <c r="R2276" s="65"/>
    </row>
    <row r="2277" spans="6:18" s="2" customFormat="1" x14ac:dyDescent="0.3">
      <c r="F2277" s="65"/>
      <c r="L2277" s="65"/>
      <c r="R2277" s="65"/>
    </row>
    <row r="2278" spans="6:18" s="2" customFormat="1" x14ac:dyDescent="0.3">
      <c r="F2278" s="65"/>
      <c r="L2278" s="65"/>
      <c r="R2278" s="65"/>
    </row>
    <row r="2279" spans="6:18" s="2" customFormat="1" x14ac:dyDescent="0.3">
      <c r="F2279" s="65"/>
      <c r="L2279" s="65"/>
      <c r="R2279" s="65"/>
    </row>
    <row r="2280" spans="6:18" s="2" customFormat="1" x14ac:dyDescent="0.3">
      <c r="F2280" s="65"/>
      <c r="L2280" s="65"/>
      <c r="R2280" s="65"/>
    </row>
    <row r="2281" spans="6:18" s="2" customFormat="1" x14ac:dyDescent="0.3">
      <c r="F2281" s="65"/>
      <c r="L2281" s="65"/>
      <c r="R2281" s="65"/>
    </row>
    <row r="2282" spans="6:18" s="2" customFormat="1" x14ac:dyDescent="0.3">
      <c r="F2282" s="65"/>
      <c r="L2282" s="65"/>
      <c r="R2282" s="65"/>
    </row>
    <row r="2283" spans="6:18" s="2" customFormat="1" x14ac:dyDescent="0.3">
      <c r="F2283" s="65"/>
      <c r="L2283" s="65"/>
      <c r="R2283" s="65"/>
    </row>
    <row r="2284" spans="6:18" s="2" customFormat="1" x14ac:dyDescent="0.3">
      <c r="F2284" s="65"/>
      <c r="L2284" s="65"/>
      <c r="R2284" s="65"/>
    </row>
    <row r="2285" spans="6:18" s="2" customFormat="1" x14ac:dyDescent="0.3">
      <c r="F2285" s="65"/>
      <c r="L2285" s="65"/>
      <c r="R2285" s="65"/>
    </row>
    <row r="2286" spans="6:18" s="2" customFormat="1" x14ac:dyDescent="0.3">
      <c r="F2286" s="65"/>
      <c r="L2286" s="65"/>
      <c r="R2286" s="65"/>
    </row>
    <row r="2287" spans="6:18" s="2" customFormat="1" x14ac:dyDescent="0.3">
      <c r="F2287" s="65"/>
      <c r="L2287" s="65"/>
      <c r="R2287" s="65"/>
    </row>
    <row r="2288" spans="6:18" s="2" customFormat="1" x14ac:dyDescent="0.3">
      <c r="F2288" s="65"/>
      <c r="L2288" s="65"/>
      <c r="R2288" s="65"/>
    </row>
    <row r="2289" spans="6:18" s="2" customFormat="1" x14ac:dyDescent="0.3">
      <c r="F2289" s="65"/>
      <c r="L2289" s="65"/>
      <c r="R2289" s="65"/>
    </row>
    <row r="2290" spans="6:18" s="2" customFormat="1" x14ac:dyDescent="0.3">
      <c r="F2290" s="65"/>
      <c r="L2290" s="65"/>
      <c r="R2290" s="65"/>
    </row>
    <row r="2291" spans="6:18" s="2" customFormat="1" x14ac:dyDescent="0.3">
      <c r="F2291" s="65"/>
      <c r="L2291" s="65"/>
      <c r="R2291" s="65"/>
    </row>
    <row r="2292" spans="6:18" s="2" customFormat="1" x14ac:dyDescent="0.3">
      <c r="F2292" s="65"/>
      <c r="L2292" s="65"/>
      <c r="R2292" s="65"/>
    </row>
    <row r="2293" spans="6:18" s="2" customFormat="1" x14ac:dyDescent="0.3">
      <c r="F2293" s="65"/>
      <c r="L2293" s="65"/>
      <c r="R2293" s="65"/>
    </row>
    <row r="2294" spans="6:18" s="2" customFormat="1" x14ac:dyDescent="0.3">
      <c r="F2294" s="65"/>
      <c r="L2294" s="65"/>
      <c r="R2294" s="65"/>
    </row>
    <row r="2295" spans="6:18" s="2" customFormat="1" x14ac:dyDescent="0.3">
      <c r="F2295" s="65"/>
      <c r="L2295" s="65"/>
      <c r="R2295" s="65"/>
    </row>
    <row r="2296" spans="6:18" s="2" customFormat="1" x14ac:dyDescent="0.3">
      <c r="F2296" s="65"/>
      <c r="L2296" s="65"/>
      <c r="R2296" s="65"/>
    </row>
    <row r="2297" spans="6:18" s="2" customFormat="1" x14ac:dyDescent="0.3">
      <c r="F2297" s="65"/>
      <c r="L2297" s="65"/>
      <c r="R2297" s="65"/>
    </row>
    <row r="2298" spans="6:18" s="2" customFormat="1" x14ac:dyDescent="0.3">
      <c r="F2298" s="65"/>
      <c r="L2298" s="65"/>
      <c r="R2298" s="65"/>
    </row>
    <row r="2299" spans="6:18" s="2" customFormat="1" x14ac:dyDescent="0.3">
      <c r="F2299" s="65"/>
      <c r="L2299" s="65"/>
      <c r="R2299" s="65"/>
    </row>
    <row r="2300" spans="6:18" s="2" customFormat="1" x14ac:dyDescent="0.3">
      <c r="F2300" s="65"/>
      <c r="L2300" s="65"/>
      <c r="R2300" s="65"/>
    </row>
    <row r="2301" spans="6:18" s="2" customFormat="1" x14ac:dyDescent="0.3">
      <c r="F2301" s="65"/>
      <c r="L2301" s="65"/>
      <c r="R2301" s="65"/>
    </row>
    <row r="2302" spans="6:18" s="2" customFormat="1" x14ac:dyDescent="0.3">
      <c r="F2302" s="65"/>
      <c r="L2302" s="65"/>
      <c r="R2302" s="65"/>
    </row>
    <row r="2303" spans="6:18" s="2" customFormat="1" x14ac:dyDescent="0.3">
      <c r="F2303" s="65"/>
      <c r="L2303" s="65"/>
      <c r="R2303" s="65"/>
    </row>
    <row r="2304" spans="6:18" s="2" customFormat="1" x14ac:dyDescent="0.3">
      <c r="F2304" s="65"/>
      <c r="L2304" s="65"/>
      <c r="R2304" s="65"/>
    </row>
    <row r="2305" spans="6:18" s="2" customFormat="1" x14ac:dyDescent="0.3">
      <c r="F2305" s="65"/>
      <c r="L2305" s="65"/>
      <c r="R2305" s="65"/>
    </row>
    <row r="2306" spans="6:18" s="2" customFormat="1" x14ac:dyDescent="0.3">
      <c r="F2306" s="65"/>
      <c r="L2306" s="65"/>
      <c r="R2306" s="65"/>
    </row>
    <row r="2307" spans="6:18" s="2" customFormat="1" x14ac:dyDescent="0.3">
      <c r="F2307" s="65"/>
      <c r="L2307" s="65"/>
      <c r="R2307" s="65"/>
    </row>
    <row r="2308" spans="6:18" s="2" customFormat="1" x14ac:dyDescent="0.3">
      <c r="F2308" s="65"/>
      <c r="L2308" s="65"/>
      <c r="R2308" s="65"/>
    </row>
    <row r="2309" spans="6:18" s="2" customFormat="1" x14ac:dyDescent="0.3">
      <c r="F2309" s="65"/>
      <c r="L2309" s="65"/>
      <c r="R2309" s="65"/>
    </row>
    <row r="2310" spans="6:18" s="2" customFormat="1" x14ac:dyDescent="0.3">
      <c r="F2310" s="65"/>
      <c r="L2310" s="65"/>
      <c r="R2310" s="65"/>
    </row>
    <row r="2311" spans="6:18" s="2" customFormat="1" x14ac:dyDescent="0.3">
      <c r="F2311" s="65"/>
      <c r="L2311" s="65"/>
      <c r="R2311" s="65"/>
    </row>
    <row r="2312" spans="6:18" s="2" customFormat="1" x14ac:dyDescent="0.3">
      <c r="F2312" s="65"/>
      <c r="L2312" s="65"/>
      <c r="R2312" s="65"/>
    </row>
    <row r="2313" spans="6:18" s="2" customFormat="1" x14ac:dyDescent="0.3">
      <c r="F2313" s="65"/>
      <c r="L2313" s="65"/>
      <c r="R2313" s="65"/>
    </row>
    <row r="2314" spans="6:18" s="2" customFormat="1" x14ac:dyDescent="0.3">
      <c r="F2314" s="65"/>
      <c r="L2314" s="65"/>
      <c r="R2314" s="65"/>
    </row>
    <row r="2315" spans="6:18" s="2" customFormat="1" x14ac:dyDescent="0.3">
      <c r="F2315" s="65"/>
      <c r="L2315" s="65"/>
      <c r="R2315" s="65"/>
    </row>
    <row r="2316" spans="6:18" s="2" customFormat="1" x14ac:dyDescent="0.3">
      <c r="F2316" s="65"/>
      <c r="L2316" s="65"/>
      <c r="R2316" s="65"/>
    </row>
    <row r="2317" spans="6:18" s="2" customFormat="1" x14ac:dyDescent="0.3">
      <c r="F2317" s="65"/>
      <c r="L2317" s="65"/>
      <c r="R2317" s="65"/>
    </row>
    <row r="2318" spans="6:18" s="2" customFormat="1" x14ac:dyDescent="0.3">
      <c r="F2318" s="65"/>
      <c r="L2318" s="65"/>
      <c r="R2318" s="65"/>
    </row>
    <row r="2319" spans="6:18" s="2" customFormat="1" x14ac:dyDescent="0.3">
      <c r="F2319" s="65"/>
      <c r="L2319" s="65"/>
      <c r="R2319" s="65"/>
    </row>
    <row r="2320" spans="6:18" s="2" customFormat="1" x14ac:dyDescent="0.3">
      <c r="F2320" s="65"/>
      <c r="L2320" s="65"/>
      <c r="R2320" s="65"/>
    </row>
    <row r="2321" spans="6:18" s="2" customFormat="1" x14ac:dyDescent="0.3">
      <c r="F2321" s="65"/>
      <c r="L2321" s="65"/>
      <c r="R2321" s="65"/>
    </row>
    <row r="2322" spans="6:18" s="2" customFormat="1" x14ac:dyDescent="0.3">
      <c r="F2322" s="65"/>
      <c r="L2322" s="65"/>
      <c r="R2322" s="65"/>
    </row>
    <row r="2323" spans="6:18" s="2" customFormat="1" x14ac:dyDescent="0.3">
      <c r="F2323" s="65"/>
      <c r="L2323" s="65"/>
      <c r="R2323" s="65"/>
    </row>
    <row r="2324" spans="6:18" s="2" customFormat="1" x14ac:dyDescent="0.3">
      <c r="F2324" s="65"/>
      <c r="L2324" s="65"/>
      <c r="R2324" s="65"/>
    </row>
    <row r="2325" spans="6:18" s="2" customFormat="1" x14ac:dyDescent="0.3">
      <c r="F2325" s="65"/>
      <c r="L2325" s="65"/>
      <c r="R2325" s="65"/>
    </row>
    <row r="2326" spans="6:18" s="2" customFormat="1" x14ac:dyDescent="0.3">
      <c r="F2326" s="65"/>
      <c r="L2326" s="65"/>
      <c r="R2326" s="65"/>
    </row>
    <row r="2327" spans="6:18" s="2" customFormat="1" x14ac:dyDescent="0.3">
      <c r="F2327" s="65"/>
      <c r="L2327" s="65"/>
      <c r="R2327" s="65"/>
    </row>
    <row r="2328" spans="6:18" s="2" customFormat="1" x14ac:dyDescent="0.3">
      <c r="F2328" s="65"/>
      <c r="L2328" s="65"/>
      <c r="R2328" s="65"/>
    </row>
    <row r="2329" spans="6:18" s="2" customFormat="1" x14ac:dyDescent="0.3">
      <c r="F2329" s="65"/>
      <c r="L2329" s="65"/>
      <c r="R2329" s="65"/>
    </row>
    <row r="2330" spans="6:18" s="2" customFormat="1" x14ac:dyDescent="0.3">
      <c r="F2330" s="65"/>
      <c r="L2330" s="65"/>
      <c r="R2330" s="65"/>
    </row>
    <row r="2331" spans="6:18" s="2" customFormat="1" x14ac:dyDescent="0.3">
      <c r="F2331" s="65"/>
      <c r="L2331" s="65"/>
      <c r="R2331" s="65"/>
    </row>
    <row r="2332" spans="6:18" s="2" customFormat="1" x14ac:dyDescent="0.3">
      <c r="F2332" s="65"/>
      <c r="L2332" s="65"/>
      <c r="R2332" s="65"/>
    </row>
    <row r="2333" spans="6:18" s="2" customFormat="1" x14ac:dyDescent="0.3">
      <c r="F2333" s="65"/>
      <c r="L2333" s="65"/>
      <c r="R2333" s="65"/>
    </row>
    <row r="2334" spans="6:18" s="2" customFormat="1" x14ac:dyDescent="0.3">
      <c r="F2334" s="65"/>
      <c r="L2334" s="65"/>
      <c r="R2334" s="65"/>
    </row>
    <row r="2335" spans="6:18" s="2" customFormat="1" x14ac:dyDescent="0.3">
      <c r="F2335" s="65"/>
      <c r="L2335" s="65"/>
      <c r="R2335" s="65"/>
    </row>
    <row r="2336" spans="6:18" s="2" customFormat="1" x14ac:dyDescent="0.3">
      <c r="F2336" s="65"/>
      <c r="L2336" s="65"/>
      <c r="R2336" s="65"/>
    </row>
    <row r="2337" spans="6:18" s="2" customFormat="1" x14ac:dyDescent="0.3">
      <c r="F2337" s="65"/>
      <c r="L2337" s="65"/>
      <c r="R2337" s="65"/>
    </row>
    <row r="2338" spans="6:18" s="2" customFormat="1" x14ac:dyDescent="0.3">
      <c r="F2338" s="65"/>
      <c r="L2338" s="65"/>
      <c r="R2338" s="65"/>
    </row>
    <row r="2339" spans="6:18" s="2" customFormat="1" x14ac:dyDescent="0.3">
      <c r="F2339" s="65"/>
      <c r="L2339" s="65"/>
      <c r="R2339" s="65"/>
    </row>
    <row r="2340" spans="6:18" s="2" customFormat="1" x14ac:dyDescent="0.3">
      <c r="F2340" s="65"/>
      <c r="L2340" s="65"/>
      <c r="R2340" s="65"/>
    </row>
    <row r="2341" spans="6:18" s="2" customFormat="1" x14ac:dyDescent="0.3">
      <c r="F2341" s="65"/>
      <c r="L2341" s="65"/>
      <c r="R2341" s="65"/>
    </row>
    <row r="2342" spans="6:18" s="2" customFormat="1" x14ac:dyDescent="0.3">
      <c r="F2342" s="65"/>
      <c r="L2342" s="65"/>
      <c r="R2342" s="65"/>
    </row>
    <row r="2343" spans="6:18" s="2" customFormat="1" x14ac:dyDescent="0.3">
      <c r="F2343" s="65"/>
      <c r="L2343" s="65"/>
      <c r="R2343" s="65"/>
    </row>
    <row r="2344" spans="6:18" s="2" customFormat="1" x14ac:dyDescent="0.3">
      <c r="F2344" s="65"/>
      <c r="L2344" s="65"/>
      <c r="R2344" s="65"/>
    </row>
    <row r="2345" spans="6:18" s="2" customFormat="1" x14ac:dyDescent="0.3">
      <c r="F2345" s="65"/>
      <c r="L2345" s="65"/>
      <c r="R2345" s="65"/>
    </row>
    <row r="2346" spans="6:18" s="2" customFormat="1" x14ac:dyDescent="0.3">
      <c r="F2346" s="65"/>
      <c r="L2346" s="65"/>
      <c r="R2346" s="65"/>
    </row>
    <row r="2347" spans="6:18" s="2" customFormat="1" x14ac:dyDescent="0.3">
      <c r="F2347" s="65"/>
      <c r="L2347" s="65"/>
      <c r="R2347" s="65"/>
    </row>
    <row r="2348" spans="6:18" s="2" customFormat="1" x14ac:dyDescent="0.3">
      <c r="F2348" s="65"/>
      <c r="L2348" s="65"/>
      <c r="R2348" s="65"/>
    </row>
    <row r="2349" spans="6:18" s="2" customFormat="1" x14ac:dyDescent="0.3">
      <c r="F2349" s="65"/>
      <c r="L2349" s="65"/>
      <c r="R2349" s="65"/>
    </row>
    <row r="2350" spans="6:18" s="2" customFormat="1" x14ac:dyDescent="0.3">
      <c r="F2350" s="65"/>
      <c r="L2350" s="65"/>
      <c r="R2350" s="65"/>
    </row>
    <row r="2351" spans="6:18" s="2" customFormat="1" x14ac:dyDescent="0.3">
      <c r="F2351" s="65"/>
      <c r="L2351" s="65"/>
      <c r="R2351" s="65"/>
    </row>
    <row r="2352" spans="6:18" s="2" customFormat="1" x14ac:dyDescent="0.3">
      <c r="F2352" s="65"/>
      <c r="L2352" s="65"/>
      <c r="R2352" s="65"/>
    </row>
    <row r="2353" spans="6:18" s="2" customFormat="1" x14ac:dyDescent="0.3">
      <c r="F2353" s="65"/>
      <c r="L2353" s="65"/>
      <c r="R2353" s="65"/>
    </row>
    <row r="2354" spans="6:18" s="2" customFormat="1" x14ac:dyDescent="0.3">
      <c r="F2354" s="65"/>
      <c r="L2354" s="65"/>
      <c r="R2354" s="65"/>
    </row>
    <row r="2355" spans="6:18" s="2" customFormat="1" x14ac:dyDescent="0.3">
      <c r="F2355" s="65"/>
      <c r="L2355" s="65"/>
      <c r="R2355" s="65"/>
    </row>
    <row r="2356" spans="6:18" s="2" customFormat="1" x14ac:dyDescent="0.3">
      <c r="F2356" s="65"/>
      <c r="L2356" s="65"/>
      <c r="R2356" s="65"/>
    </row>
    <row r="2357" spans="6:18" s="2" customFormat="1" x14ac:dyDescent="0.3">
      <c r="F2357" s="65"/>
      <c r="L2357" s="65"/>
      <c r="R2357" s="65"/>
    </row>
    <row r="2358" spans="6:18" s="2" customFormat="1" x14ac:dyDescent="0.3">
      <c r="F2358" s="65"/>
      <c r="L2358" s="65"/>
      <c r="R2358" s="65"/>
    </row>
    <row r="2359" spans="6:18" s="2" customFormat="1" x14ac:dyDescent="0.3">
      <c r="F2359" s="65"/>
      <c r="L2359" s="65"/>
      <c r="R2359" s="65"/>
    </row>
    <row r="2360" spans="6:18" s="2" customFormat="1" x14ac:dyDescent="0.3">
      <c r="F2360" s="65"/>
      <c r="L2360" s="65"/>
      <c r="R2360" s="65"/>
    </row>
    <row r="2361" spans="6:18" s="2" customFormat="1" x14ac:dyDescent="0.3">
      <c r="F2361" s="65"/>
      <c r="L2361" s="65"/>
      <c r="R2361" s="65"/>
    </row>
    <row r="2362" spans="6:18" s="2" customFormat="1" x14ac:dyDescent="0.3">
      <c r="F2362" s="65"/>
      <c r="L2362" s="65"/>
      <c r="R2362" s="65"/>
    </row>
    <row r="2363" spans="6:18" s="2" customFormat="1" x14ac:dyDescent="0.3">
      <c r="F2363" s="65"/>
      <c r="L2363" s="65"/>
      <c r="R2363" s="65"/>
    </row>
    <row r="2364" spans="6:18" s="2" customFormat="1" x14ac:dyDescent="0.3">
      <c r="F2364" s="65"/>
      <c r="L2364" s="65"/>
      <c r="R2364" s="65"/>
    </row>
    <row r="2365" spans="6:18" s="2" customFormat="1" x14ac:dyDescent="0.3">
      <c r="F2365" s="65"/>
      <c r="L2365" s="65"/>
      <c r="R2365" s="65"/>
    </row>
    <row r="2366" spans="6:18" s="2" customFormat="1" x14ac:dyDescent="0.3">
      <c r="F2366" s="65"/>
      <c r="L2366" s="65"/>
      <c r="R2366" s="65"/>
    </row>
    <row r="2367" spans="6:18" s="2" customFormat="1" x14ac:dyDescent="0.3">
      <c r="F2367" s="65"/>
      <c r="L2367" s="65"/>
      <c r="R2367" s="65"/>
    </row>
    <row r="2368" spans="6:18" s="2" customFormat="1" x14ac:dyDescent="0.3">
      <c r="F2368" s="65"/>
      <c r="L2368" s="65"/>
      <c r="R2368" s="65"/>
    </row>
    <row r="2369" spans="6:18" s="2" customFormat="1" x14ac:dyDescent="0.3">
      <c r="F2369" s="65"/>
      <c r="L2369" s="65"/>
      <c r="R2369" s="65"/>
    </row>
    <row r="2370" spans="6:18" s="2" customFormat="1" x14ac:dyDescent="0.3">
      <c r="F2370" s="65"/>
      <c r="L2370" s="65"/>
      <c r="R2370" s="65"/>
    </row>
    <row r="2371" spans="6:18" s="2" customFormat="1" x14ac:dyDescent="0.3">
      <c r="F2371" s="65"/>
      <c r="L2371" s="65"/>
      <c r="R2371" s="65"/>
    </row>
    <row r="2372" spans="6:18" s="2" customFormat="1" x14ac:dyDescent="0.3">
      <c r="F2372" s="65"/>
      <c r="L2372" s="65"/>
      <c r="R2372" s="65"/>
    </row>
    <row r="2373" spans="6:18" s="2" customFormat="1" x14ac:dyDescent="0.3">
      <c r="F2373" s="65"/>
      <c r="L2373" s="65"/>
      <c r="R2373" s="65"/>
    </row>
    <row r="2374" spans="6:18" s="2" customFormat="1" x14ac:dyDescent="0.3">
      <c r="F2374" s="65"/>
      <c r="L2374" s="65"/>
      <c r="R2374" s="65"/>
    </row>
    <row r="2375" spans="6:18" s="2" customFormat="1" x14ac:dyDescent="0.3">
      <c r="F2375" s="65"/>
      <c r="L2375" s="65"/>
      <c r="R2375" s="65"/>
    </row>
    <row r="2376" spans="6:18" s="2" customFormat="1" x14ac:dyDescent="0.3">
      <c r="F2376" s="65"/>
      <c r="L2376" s="65"/>
      <c r="R2376" s="65"/>
    </row>
    <row r="2377" spans="6:18" s="2" customFormat="1" x14ac:dyDescent="0.3">
      <c r="F2377" s="65"/>
      <c r="L2377" s="65"/>
      <c r="R2377" s="65"/>
    </row>
    <row r="2378" spans="6:18" s="2" customFormat="1" x14ac:dyDescent="0.3">
      <c r="F2378" s="65"/>
      <c r="L2378" s="65"/>
      <c r="R2378" s="65"/>
    </row>
    <row r="2379" spans="6:18" s="2" customFormat="1" x14ac:dyDescent="0.3">
      <c r="F2379" s="65"/>
      <c r="L2379" s="65"/>
      <c r="R2379" s="65"/>
    </row>
    <row r="2380" spans="6:18" s="2" customFormat="1" x14ac:dyDescent="0.3">
      <c r="F2380" s="65"/>
      <c r="L2380" s="65"/>
      <c r="R2380" s="65"/>
    </row>
    <row r="2381" spans="6:18" s="2" customFormat="1" x14ac:dyDescent="0.3">
      <c r="F2381" s="65"/>
      <c r="L2381" s="65"/>
      <c r="R2381" s="65"/>
    </row>
    <row r="2382" spans="6:18" s="2" customFormat="1" x14ac:dyDescent="0.3">
      <c r="F2382" s="65"/>
      <c r="L2382" s="65"/>
      <c r="R2382" s="65"/>
    </row>
    <row r="2383" spans="6:18" s="2" customFormat="1" x14ac:dyDescent="0.3">
      <c r="F2383" s="65"/>
      <c r="L2383" s="65"/>
      <c r="R2383" s="65"/>
    </row>
    <row r="2384" spans="6:18" s="2" customFormat="1" x14ac:dyDescent="0.3">
      <c r="F2384" s="65"/>
      <c r="L2384" s="65"/>
      <c r="R2384" s="65"/>
    </row>
    <row r="2385" spans="6:18" s="2" customFormat="1" x14ac:dyDescent="0.3">
      <c r="F2385" s="65"/>
      <c r="L2385" s="65"/>
      <c r="R2385" s="65"/>
    </row>
    <row r="2386" spans="6:18" s="2" customFormat="1" x14ac:dyDescent="0.3">
      <c r="F2386" s="65"/>
      <c r="L2386" s="65"/>
      <c r="R2386" s="65"/>
    </row>
    <row r="2387" spans="6:18" s="2" customFormat="1" x14ac:dyDescent="0.3">
      <c r="F2387" s="65"/>
      <c r="L2387" s="65"/>
      <c r="R2387" s="65"/>
    </row>
    <row r="2388" spans="6:18" s="2" customFormat="1" x14ac:dyDescent="0.3">
      <c r="F2388" s="65"/>
      <c r="L2388" s="65"/>
      <c r="R2388" s="65"/>
    </row>
    <row r="2389" spans="6:18" s="2" customFormat="1" x14ac:dyDescent="0.3">
      <c r="F2389" s="65"/>
      <c r="L2389" s="65"/>
      <c r="R2389" s="65"/>
    </row>
    <row r="2390" spans="6:18" s="2" customFormat="1" x14ac:dyDescent="0.3">
      <c r="F2390" s="65"/>
      <c r="L2390" s="65"/>
      <c r="R2390" s="65"/>
    </row>
    <row r="2391" spans="6:18" s="2" customFormat="1" x14ac:dyDescent="0.3">
      <c r="F2391" s="65"/>
      <c r="L2391" s="65"/>
      <c r="R2391" s="65"/>
    </row>
    <row r="2392" spans="6:18" s="2" customFormat="1" x14ac:dyDescent="0.3">
      <c r="F2392" s="65"/>
      <c r="L2392" s="65"/>
      <c r="R2392" s="65"/>
    </row>
    <row r="2393" spans="6:18" s="2" customFormat="1" x14ac:dyDescent="0.3">
      <c r="F2393" s="65"/>
      <c r="L2393" s="65"/>
      <c r="R2393" s="65"/>
    </row>
    <row r="2394" spans="6:18" s="2" customFormat="1" x14ac:dyDescent="0.3">
      <c r="F2394" s="65"/>
      <c r="L2394" s="65"/>
      <c r="R2394" s="65"/>
    </row>
    <row r="2395" spans="6:18" s="2" customFormat="1" x14ac:dyDescent="0.3">
      <c r="F2395" s="65"/>
      <c r="L2395" s="65"/>
      <c r="R2395" s="65"/>
    </row>
    <row r="2396" spans="6:18" s="2" customFormat="1" x14ac:dyDescent="0.3">
      <c r="F2396" s="65"/>
      <c r="L2396" s="65"/>
      <c r="R2396" s="65"/>
    </row>
    <row r="2397" spans="6:18" s="2" customFormat="1" x14ac:dyDescent="0.3">
      <c r="F2397" s="65"/>
      <c r="L2397" s="65"/>
      <c r="R2397" s="65"/>
    </row>
    <row r="2398" spans="6:18" s="2" customFormat="1" x14ac:dyDescent="0.3">
      <c r="F2398" s="65"/>
      <c r="L2398" s="65"/>
      <c r="R2398" s="65"/>
    </row>
    <row r="2399" spans="6:18" s="2" customFormat="1" x14ac:dyDescent="0.3">
      <c r="F2399" s="65"/>
      <c r="L2399" s="65"/>
      <c r="R2399" s="65"/>
    </row>
    <row r="2400" spans="6:18" s="2" customFormat="1" x14ac:dyDescent="0.3">
      <c r="F2400" s="65"/>
      <c r="L2400" s="65"/>
      <c r="R2400" s="65"/>
    </row>
    <row r="2401" spans="6:18" s="2" customFormat="1" x14ac:dyDescent="0.3">
      <c r="F2401" s="65"/>
      <c r="L2401" s="65"/>
      <c r="R2401" s="65"/>
    </row>
    <row r="2402" spans="6:18" s="2" customFormat="1" x14ac:dyDescent="0.3">
      <c r="F2402" s="65"/>
      <c r="L2402" s="65"/>
      <c r="R2402" s="65"/>
    </row>
    <row r="2403" spans="6:18" s="2" customFormat="1" x14ac:dyDescent="0.3">
      <c r="F2403" s="65"/>
      <c r="L2403" s="65"/>
      <c r="R2403" s="65"/>
    </row>
    <row r="2404" spans="6:18" s="2" customFormat="1" x14ac:dyDescent="0.3">
      <c r="F2404" s="65"/>
      <c r="L2404" s="65"/>
      <c r="R2404" s="65"/>
    </row>
    <row r="2405" spans="6:18" s="2" customFormat="1" x14ac:dyDescent="0.3">
      <c r="F2405" s="65"/>
      <c r="L2405" s="65"/>
      <c r="R2405" s="65"/>
    </row>
    <row r="2406" spans="6:18" s="2" customFormat="1" x14ac:dyDescent="0.3">
      <c r="F2406" s="65"/>
      <c r="L2406" s="65"/>
      <c r="R2406" s="65"/>
    </row>
    <row r="2407" spans="6:18" s="2" customFormat="1" x14ac:dyDescent="0.3">
      <c r="F2407" s="65"/>
      <c r="L2407" s="65"/>
      <c r="R2407" s="65"/>
    </row>
    <row r="2408" spans="6:18" s="2" customFormat="1" x14ac:dyDescent="0.3">
      <c r="F2408" s="65"/>
      <c r="L2408" s="65"/>
      <c r="R2408" s="65"/>
    </row>
    <row r="2409" spans="6:18" s="2" customFormat="1" x14ac:dyDescent="0.3">
      <c r="F2409" s="65"/>
      <c r="L2409" s="65"/>
      <c r="R2409" s="65"/>
    </row>
    <row r="2410" spans="6:18" s="2" customFormat="1" x14ac:dyDescent="0.3">
      <c r="F2410" s="65"/>
      <c r="L2410" s="65"/>
      <c r="R2410" s="65"/>
    </row>
    <row r="2411" spans="6:18" s="2" customFormat="1" x14ac:dyDescent="0.3">
      <c r="F2411" s="65"/>
      <c r="L2411" s="65"/>
      <c r="R2411" s="65"/>
    </row>
    <row r="2412" spans="6:18" s="2" customFormat="1" x14ac:dyDescent="0.3">
      <c r="F2412" s="65"/>
      <c r="L2412" s="65"/>
      <c r="R2412" s="65"/>
    </row>
    <row r="2413" spans="6:18" s="2" customFormat="1" x14ac:dyDescent="0.3">
      <c r="F2413" s="65"/>
      <c r="L2413" s="65"/>
      <c r="R2413" s="65"/>
    </row>
    <row r="2414" spans="6:18" s="2" customFormat="1" x14ac:dyDescent="0.3">
      <c r="F2414" s="65"/>
      <c r="L2414" s="65"/>
      <c r="R2414" s="65"/>
    </row>
    <row r="2415" spans="6:18" s="2" customFormat="1" x14ac:dyDescent="0.3">
      <c r="F2415" s="65"/>
      <c r="L2415" s="65"/>
      <c r="R2415" s="65"/>
    </row>
    <row r="2416" spans="6:18" s="2" customFormat="1" x14ac:dyDescent="0.3">
      <c r="F2416" s="65"/>
      <c r="L2416" s="65"/>
      <c r="R2416" s="65"/>
    </row>
    <row r="2417" spans="6:18" s="2" customFormat="1" x14ac:dyDescent="0.3">
      <c r="F2417" s="65"/>
      <c r="L2417" s="65"/>
      <c r="R2417" s="65"/>
    </row>
    <row r="2418" spans="6:18" s="2" customFormat="1" x14ac:dyDescent="0.3">
      <c r="F2418" s="65"/>
      <c r="L2418" s="65"/>
      <c r="R2418" s="65"/>
    </row>
    <row r="2419" spans="6:18" s="2" customFormat="1" x14ac:dyDescent="0.3">
      <c r="F2419" s="65"/>
      <c r="L2419" s="65"/>
      <c r="R2419" s="65"/>
    </row>
    <row r="2420" spans="6:18" s="2" customFormat="1" x14ac:dyDescent="0.3">
      <c r="F2420" s="65"/>
      <c r="L2420" s="65"/>
      <c r="R2420" s="65"/>
    </row>
    <row r="2421" spans="6:18" s="2" customFormat="1" x14ac:dyDescent="0.3">
      <c r="F2421" s="65"/>
      <c r="L2421" s="65"/>
      <c r="R2421" s="65"/>
    </row>
    <row r="2422" spans="6:18" s="2" customFormat="1" x14ac:dyDescent="0.3">
      <c r="F2422" s="65"/>
      <c r="L2422" s="65"/>
      <c r="R2422" s="65"/>
    </row>
    <row r="2423" spans="6:18" s="2" customFormat="1" x14ac:dyDescent="0.3">
      <c r="F2423" s="65"/>
      <c r="L2423" s="65"/>
      <c r="R2423" s="65"/>
    </row>
    <row r="2424" spans="6:18" s="2" customFormat="1" x14ac:dyDescent="0.3">
      <c r="F2424" s="65"/>
      <c r="L2424" s="65"/>
      <c r="R2424" s="65"/>
    </row>
    <row r="2425" spans="6:18" s="2" customFormat="1" x14ac:dyDescent="0.3">
      <c r="F2425" s="65"/>
      <c r="L2425" s="65"/>
      <c r="R2425" s="65"/>
    </row>
    <row r="2426" spans="6:18" s="2" customFormat="1" x14ac:dyDescent="0.3">
      <c r="F2426" s="65"/>
      <c r="L2426" s="65"/>
      <c r="R2426" s="65"/>
    </row>
    <row r="2427" spans="6:18" s="2" customFormat="1" x14ac:dyDescent="0.3">
      <c r="F2427" s="65"/>
      <c r="L2427" s="65"/>
      <c r="R2427" s="65"/>
    </row>
    <row r="2428" spans="6:18" s="2" customFormat="1" x14ac:dyDescent="0.3">
      <c r="F2428" s="65"/>
      <c r="L2428" s="65"/>
      <c r="R2428" s="65"/>
    </row>
    <row r="2429" spans="6:18" s="2" customFormat="1" x14ac:dyDescent="0.3">
      <c r="F2429" s="65"/>
      <c r="L2429" s="65"/>
      <c r="R2429" s="65"/>
    </row>
    <row r="2430" spans="6:18" s="2" customFormat="1" x14ac:dyDescent="0.3">
      <c r="F2430" s="65"/>
      <c r="L2430" s="65"/>
      <c r="R2430" s="65"/>
    </row>
    <row r="2431" spans="6:18" s="2" customFormat="1" x14ac:dyDescent="0.3">
      <c r="F2431" s="65"/>
      <c r="L2431" s="65"/>
      <c r="R2431" s="65"/>
    </row>
    <row r="2432" spans="6:18" s="2" customFormat="1" x14ac:dyDescent="0.3">
      <c r="F2432" s="65"/>
      <c r="L2432" s="65"/>
      <c r="R2432" s="65"/>
    </row>
    <row r="2433" spans="6:18" s="2" customFormat="1" x14ac:dyDescent="0.3">
      <c r="F2433" s="65"/>
      <c r="L2433" s="65"/>
      <c r="R2433" s="65"/>
    </row>
    <row r="2434" spans="6:18" s="2" customFormat="1" x14ac:dyDescent="0.3">
      <c r="F2434" s="65"/>
      <c r="L2434" s="65"/>
      <c r="R2434" s="65"/>
    </row>
    <row r="2435" spans="6:18" s="2" customFormat="1" x14ac:dyDescent="0.3">
      <c r="F2435" s="65"/>
      <c r="L2435" s="65"/>
      <c r="R2435" s="65"/>
    </row>
    <row r="2436" spans="6:18" s="2" customFormat="1" x14ac:dyDescent="0.3">
      <c r="F2436" s="65"/>
      <c r="L2436" s="65"/>
      <c r="R2436" s="65"/>
    </row>
    <row r="2437" spans="6:18" s="2" customFormat="1" x14ac:dyDescent="0.3">
      <c r="F2437" s="65"/>
      <c r="L2437" s="65"/>
      <c r="R2437" s="65"/>
    </row>
    <row r="2438" spans="6:18" s="2" customFormat="1" x14ac:dyDescent="0.3">
      <c r="F2438" s="65"/>
      <c r="L2438" s="65"/>
      <c r="R2438" s="65"/>
    </row>
    <row r="2439" spans="6:18" s="2" customFormat="1" x14ac:dyDescent="0.3">
      <c r="F2439" s="65"/>
      <c r="L2439" s="65"/>
      <c r="R2439" s="65"/>
    </row>
    <row r="2440" spans="6:18" s="2" customFormat="1" x14ac:dyDescent="0.3">
      <c r="F2440" s="65"/>
      <c r="L2440" s="65"/>
      <c r="R2440" s="65"/>
    </row>
    <row r="2441" spans="6:18" s="2" customFormat="1" x14ac:dyDescent="0.3">
      <c r="F2441" s="65"/>
      <c r="L2441" s="65"/>
      <c r="R2441" s="65"/>
    </row>
    <row r="2442" spans="6:18" s="2" customFormat="1" x14ac:dyDescent="0.3">
      <c r="F2442" s="65"/>
      <c r="L2442" s="65"/>
      <c r="R2442" s="65"/>
    </row>
    <row r="2443" spans="6:18" s="2" customFormat="1" x14ac:dyDescent="0.3">
      <c r="F2443" s="65"/>
      <c r="L2443" s="65"/>
      <c r="R2443" s="65"/>
    </row>
    <row r="2444" spans="6:18" s="2" customFormat="1" x14ac:dyDescent="0.3">
      <c r="F2444" s="65"/>
      <c r="L2444" s="65"/>
      <c r="R2444" s="65"/>
    </row>
    <row r="2445" spans="6:18" s="2" customFormat="1" x14ac:dyDescent="0.3">
      <c r="F2445" s="65"/>
      <c r="L2445" s="65"/>
      <c r="R2445" s="65"/>
    </row>
    <row r="2446" spans="6:18" s="2" customFormat="1" x14ac:dyDescent="0.3">
      <c r="F2446" s="65"/>
      <c r="L2446" s="65"/>
      <c r="R2446" s="65"/>
    </row>
    <row r="2447" spans="6:18" s="2" customFormat="1" x14ac:dyDescent="0.3">
      <c r="F2447" s="65"/>
      <c r="L2447" s="65"/>
      <c r="R2447" s="65"/>
    </row>
    <row r="2448" spans="6:18" s="2" customFormat="1" x14ac:dyDescent="0.3">
      <c r="F2448" s="65"/>
      <c r="L2448" s="65"/>
      <c r="R2448" s="65"/>
    </row>
    <row r="2449" spans="6:18" s="2" customFormat="1" x14ac:dyDescent="0.3">
      <c r="F2449" s="65"/>
      <c r="L2449" s="65"/>
      <c r="R2449" s="65"/>
    </row>
    <row r="2450" spans="6:18" s="2" customFormat="1" x14ac:dyDescent="0.3">
      <c r="F2450" s="65"/>
      <c r="L2450" s="65"/>
      <c r="R2450" s="65"/>
    </row>
    <row r="2451" spans="6:18" s="2" customFormat="1" x14ac:dyDescent="0.3">
      <c r="F2451" s="65"/>
      <c r="L2451" s="65"/>
      <c r="R2451" s="65"/>
    </row>
    <row r="2452" spans="6:18" s="2" customFormat="1" x14ac:dyDescent="0.3">
      <c r="F2452" s="65"/>
      <c r="L2452" s="65"/>
      <c r="R2452" s="65"/>
    </row>
    <row r="2453" spans="6:18" s="2" customFormat="1" x14ac:dyDescent="0.3">
      <c r="F2453" s="65"/>
      <c r="L2453" s="65"/>
      <c r="R2453" s="65"/>
    </row>
    <row r="2454" spans="6:18" s="2" customFormat="1" x14ac:dyDescent="0.3">
      <c r="F2454" s="65"/>
      <c r="L2454" s="65"/>
      <c r="R2454" s="65"/>
    </row>
    <row r="2455" spans="6:18" s="2" customFormat="1" x14ac:dyDescent="0.3">
      <c r="F2455" s="65"/>
      <c r="L2455" s="65"/>
      <c r="R2455" s="65"/>
    </row>
    <row r="2456" spans="6:18" s="2" customFormat="1" x14ac:dyDescent="0.3">
      <c r="F2456" s="65"/>
      <c r="L2456" s="65"/>
      <c r="R2456" s="65"/>
    </row>
    <row r="2457" spans="6:18" s="2" customFormat="1" x14ac:dyDescent="0.3">
      <c r="F2457" s="65"/>
      <c r="L2457" s="65"/>
      <c r="R2457" s="65"/>
    </row>
    <row r="2458" spans="6:18" s="2" customFormat="1" x14ac:dyDescent="0.3">
      <c r="F2458" s="65"/>
      <c r="L2458" s="65"/>
      <c r="R2458" s="65"/>
    </row>
    <row r="2459" spans="6:18" s="2" customFormat="1" x14ac:dyDescent="0.3">
      <c r="F2459" s="65"/>
      <c r="L2459" s="65"/>
      <c r="R2459" s="65"/>
    </row>
    <row r="2460" spans="6:18" s="2" customFormat="1" x14ac:dyDescent="0.3">
      <c r="F2460" s="65"/>
      <c r="L2460" s="65"/>
      <c r="R2460" s="65"/>
    </row>
    <row r="2461" spans="6:18" s="2" customFormat="1" x14ac:dyDescent="0.3">
      <c r="F2461" s="65"/>
      <c r="L2461" s="65"/>
      <c r="R2461" s="65"/>
    </row>
    <row r="2462" spans="6:18" s="2" customFormat="1" x14ac:dyDescent="0.3">
      <c r="F2462" s="65"/>
      <c r="L2462" s="65"/>
      <c r="R2462" s="65"/>
    </row>
    <row r="2463" spans="6:18" s="2" customFormat="1" x14ac:dyDescent="0.3">
      <c r="F2463" s="65"/>
      <c r="L2463" s="65"/>
      <c r="R2463" s="65"/>
    </row>
    <row r="2464" spans="6:18" s="2" customFormat="1" x14ac:dyDescent="0.3">
      <c r="F2464" s="65"/>
      <c r="L2464" s="65"/>
      <c r="R2464" s="65"/>
    </row>
    <row r="2465" spans="6:18" s="2" customFormat="1" x14ac:dyDescent="0.3">
      <c r="F2465" s="65"/>
      <c r="L2465" s="65"/>
      <c r="R2465" s="65"/>
    </row>
    <row r="2466" spans="6:18" s="2" customFormat="1" x14ac:dyDescent="0.3">
      <c r="F2466" s="65"/>
      <c r="L2466" s="65"/>
      <c r="R2466" s="65"/>
    </row>
    <row r="2467" spans="6:18" s="2" customFormat="1" x14ac:dyDescent="0.3">
      <c r="F2467" s="65"/>
      <c r="L2467" s="65"/>
      <c r="R2467" s="65"/>
    </row>
    <row r="2468" spans="6:18" s="2" customFormat="1" x14ac:dyDescent="0.3">
      <c r="F2468" s="65"/>
      <c r="L2468" s="65"/>
      <c r="R2468" s="65"/>
    </row>
    <row r="2469" spans="6:18" s="2" customFormat="1" x14ac:dyDescent="0.3">
      <c r="F2469" s="65"/>
      <c r="L2469" s="65"/>
      <c r="R2469" s="65"/>
    </row>
    <row r="2470" spans="6:18" s="2" customFormat="1" x14ac:dyDescent="0.3">
      <c r="F2470" s="65"/>
      <c r="L2470" s="65"/>
      <c r="R2470" s="65"/>
    </row>
    <row r="2471" spans="6:18" s="2" customFormat="1" x14ac:dyDescent="0.3">
      <c r="F2471" s="65"/>
      <c r="L2471" s="65"/>
      <c r="R2471" s="65"/>
    </row>
    <row r="2472" spans="6:18" s="2" customFormat="1" x14ac:dyDescent="0.3">
      <c r="F2472" s="65"/>
      <c r="L2472" s="65"/>
      <c r="R2472" s="65"/>
    </row>
    <row r="2473" spans="6:18" s="2" customFormat="1" x14ac:dyDescent="0.3">
      <c r="F2473" s="65"/>
      <c r="L2473" s="65"/>
      <c r="R2473" s="65"/>
    </row>
    <row r="2474" spans="6:18" s="2" customFormat="1" x14ac:dyDescent="0.3">
      <c r="F2474" s="65"/>
      <c r="L2474" s="65"/>
      <c r="R2474" s="65"/>
    </row>
    <row r="2475" spans="6:18" s="2" customFormat="1" x14ac:dyDescent="0.3">
      <c r="F2475" s="65"/>
      <c r="L2475" s="65"/>
      <c r="R2475" s="65"/>
    </row>
    <row r="2476" spans="6:18" s="2" customFormat="1" x14ac:dyDescent="0.3">
      <c r="F2476" s="65"/>
      <c r="L2476" s="65"/>
      <c r="R2476" s="65"/>
    </row>
    <row r="2477" spans="6:18" s="2" customFormat="1" x14ac:dyDescent="0.3">
      <c r="F2477" s="65"/>
      <c r="L2477" s="65"/>
      <c r="R2477" s="65"/>
    </row>
    <row r="2478" spans="6:18" s="2" customFormat="1" x14ac:dyDescent="0.3">
      <c r="F2478" s="65"/>
      <c r="L2478" s="65"/>
      <c r="R2478" s="65"/>
    </row>
    <row r="2479" spans="6:18" s="2" customFormat="1" x14ac:dyDescent="0.3">
      <c r="F2479" s="65"/>
      <c r="L2479" s="65"/>
      <c r="R2479" s="65"/>
    </row>
    <row r="2480" spans="6:18" s="2" customFormat="1" x14ac:dyDescent="0.3">
      <c r="F2480" s="65"/>
      <c r="L2480" s="65"/>
      <c r="R2480" s="65"/>
    </row>
    <row r="2481" spans="6:18" s="2" customFormat="1" x14ac:dyDescent="0.3">
      <c r="F2481" s="65"/>
      <c r="L2481" s="65"/>
      <c r="R2481" s="65"/>
    </row>
    <row r="2482" spans="6:18" s="2" customFormat="1" x14ac:dyDescent="0.3">
      <c r="F2482" s="65"/>
      <c r="L2482" s="65"/>
      <c r="R2482" s="65"/>
    </row>
    <row r="2483" spans="6:18" s="2" customFormat="1" x14ac:dyDescent="0.3">
      <c r="F2483" s="65"/>
      <c r="L2483" s="65"/>
      <c r="R2483" s="65"/>
    </row>
    <row r="2484" spans="6:18" s="2" customFormat="1" x14ac:dyDescent="0.3">
      <c r="F2484" s="65"/>
      <c r="L2484" s="65"/>
      <c r="R2484" s="65"/>
    </row>
    <row r="2485" spans="6:18" s="2" customFormat="1" x14ac:dyDescent="0.3">
      <c r="F2485" s="65"/>
      <c r="L2485" s="65"/>
      <c r="R2485" s="65"/>
    </row>
    <row r="2486" spans="6:18" s="2" customFormat="1" x14ac:dyDescent="0.3">
      <c r="F2486" s="65"/>
      <c r="L2486" s="65"/>
      <c r="R2486" s="65"/>
    </row>
    <row r="2487" spans="6:18" s="2" customFormat="1" x14ac:dyDescent="0.3">
      <c r="F2487" s="65"/>
      <c r="L2487" s="65"/>
      <c r="R2487" s="65"/>
    </row>
    <row r="2488" spans="6:18" s="2" customFormat="1" x14ac:dyDescent="0.3">
      <c r="F2488" s="65"/>
      <c r="L2488" s="65"/>
      <c r="R2488" s="65"/>
    </row>
    <row r="2489" spans="6:18" s="2" customFormat="1" x14ac:dyDescent="0.3">
      <c r="F2489" s="65"/>
      <c r="L2489" s="65"/>
      <c r="R2489" s="65"/>
    </row>
    <row r="2490" spans="6:18" s="2" customFormat="1" x14ac:dyDescent="0.3">
      <c r="F2490" s="65"/>
      <c r="L2490" s="65"/>
      <c r="R2490" s="65"/>
    </row>
    <row r="2491" spans="6:18" s="2" customFormat="1" x14ac:dyDescent="0.3">
      <c r="F2491" s="65"/>
      <c r="L2491" s="65"/>
      <c r="R2491" s="65"/>
    </row>
    <row r="2492" spans="6:18" s="2" customFormat="1" x14ac:dyDescent="0.3">
      <c r="F2492" s="65"/>
      <c r="L2492" s="65"/>
      <c r="R2492" s="65"/>
    </row>
    <row r="2493" spans="6:18" s="2" customFormat="1" x14ac:dyDescent="0.3">
      <c r="F2493" s="65"/>
      <c r="L2493" s="65"/>
      <c r="R2493" s="65"/>
    </row>
    <row r="2494" spans="6:18" s="2" customFormat="1" x14ac:dyDescent="0.3">
      <c r="F2494" s="65"/>
      <c r="L2494" s="65"/>
      <c r="R2494" s="65"/>
    </row>
    <row r="2495" spans="6:18" s="2" customFormat="1" x14ac:dyDescent="0.3">
      <c r="F2495" s="65"/>
      <c r="L2495" s="65"/>
      <c r="R2495" s="65"/>
    </row>
    <row r="2496" spans="6:18" s="2" customFormat="1" x14ac:dyDescent="0.3">
      <c r="F2496" s="65"/>
      <c r="L2496" s="65"/>
      <c r="R2496" s="65"/>
    </row>
    <row r="2497" spans="6:18" s="2" customFormat="1" x14ac:dyDescent="0.3">
      <c r="F2497" s="65"/>
      <c r="L2497" s="65"/>
      <c r="R2497" s="65"/>
    </row>
    <row r="2498" spans="6:18" s="2" customFormat="1" x14ac:dyDescent="0.3">
      <c r="F2498" s="65"/>
      <c r="L2498" s="65"/>
      <c r="R2498" s="65"/>
    </row>
    <row r="2499" spans="6:18" s="2" customFormat="1" x14ac:dyDescent="0.3">
      <c r="F2499" s="65"/>
      <c r="L2499" s="65"/>
      <c r="R2499" s="65"/>
    </row>
    <row r="2500" spans="6:18" s="2" customFormat="1" x14ac:dyDescent="0.3">
      <c r="F2500" s="65"/>
      <c r="L2500" s="65"/>
      <c r="R2500" s="65"/>
    </row>
    <row r="2501" spans="6:18" s="2" customFormat="1" x14ac:dyDescent="0.3">
      <c r="F2501" s="65"/>
      <c r="L2501" s="65"/>
      <c r="R2501" s="65"/>
    </row>
    <row r="2502" spans="6:18" s="2" customFormat="1" x14ac:dyDescent="0.3">
      <c r="F2502" s="65"/>
      <c r="L2502" s="65"/>
      <c r="R2502" s="65"/>
    </row>
    <row r="2503" spans="6:18" s="2" customFormat="1" x14ac:dyDescent="0.3">
      <c r="F2503" s="65"/>
      <c r="L2503" s="65"/>
      <c r="R2503" s="65"/>
    </row>
    <row r="2504" spans="6:18" s="2" customFormat="1" x14ac:dyDescent="0.3">
      <c r="F2504" s="65"/>
      <c r="L2504" s="65"/>
      <c r="R2504" s="65"/>
    </row>
    <row r="2505" spans="6:18" s="2" customFormat="1" x14ac:dyDescent="0.3">
      <c r="F2505" s="65"/>
      <c r="L2505" s="65"/>
      <c r="R2505" s="65"/>
    </row>
    <row r="2506" spans="6:18" s="2" customFormat="1" x14ac:dyDescent="0.3">
      <c r="F2506" s="65"/>
      <c r="L2506" s="65"/>
      <c r="R2506" s="65"/>
    </row>
    <row r="2507" spans="6:18" s="2" customFormat="1" x14ac:dyDescent="0.3">
      <c r="F2507" s="65"/>
      <c r="L2507" s="65"/>
      <c r="R2507" s="65"/>
    </row>
    <row r="2508" spans="6:18" s="2" customFormat="1" x14ac:dyDescent="0.3">
      <c r="F2508" s="65"/>
      <c r="L2508" s="65"/>
      <c r="R2508" s="65"/>
    </row>
    <row r="2509" spans="6:18" s="2" customFormat="1" x14ac:dyDescent="0.3">
      <c r="F2509" s="65"/>
      <c r="L2509" s="65"/>
      <c r="R2509" s="65"/>
    </row>
    <row r="2510" spans="6:18" s="2" customFormat="1" x14ac:dyDescent="0.3">
      <c r="F2510" s="65"/>
      <c r="L2510" s="65"/>
      <c r="R2510" s="65"/>
    </row>
    <row r="2511" spans="6:18" s="2" customFormat="1" x14ac:dyDescent="0.3">
      <c r="F2511" s="65"/>
      <c r="L2511" s="65"/>
      <c r="R2511" s="65"/>
    </row>
    <row r="2512" spans="6:18" s="2" customFormat="1" x14ac:dyDescent="0.3">
      <c r="F2512" s="65"/>
      <c r="L2512" s="65"/>
      <c r="R2512" s="65"/>
    </row>
    <row r="2513" spans="6:18" s="2" customFormat="1" x14ac:dyDescent="0.3">
      <c r="F2513" s="65"/>
      <c r="L2513" s="65"/>
      <c r="R2513" s="65"/>
    </row>
    <row r="2514" spans="6:18" s="2" customFormat="1" x14ac:dyDescent="0.3">
      <c r="F2514" s="65"/>
      <c r="L2514" s="65"/>
      <c r="R2514" s="65"/>
    </row>
    <row r="2515" spans="6:18" s="2" customFormat="1" x14ac:dyDescent="0.3">
      <c r="F2515" s="65"/>
      <c r="L2515" s="65"/>
      <c r="R2515" s="65"/>
    </row>
    <row r="2516" spans="6:18" s="2" customFormat="1" x14ac:dyDescent="0.3">
      <c r="F2516" s="65"/>
      <c r="L2516" s="65"/>
      <c r="R2516" s="65"/>
    </row>
    <row r="2517" spans="6:18" s="2" customFormat="1" x14ac:dyDescent="0.3">
      <c r="F2517" s="65"/>
      <c r="L2517" s="65"/>
      <c r="R2517" s="65"/>
    </row>
    <row r="2518" spans="6:18" s="2" customFormat="1" x14ac:dyDescent="0.3">
      <c r="F2518" s="65"/>
      <c r="L2518" s="65"/>
      <c r="R2518" s="65"/>
    </row>
    <row r="2519" spans="6:18" s="2" customFormat="1" x14ac:dyDescent="0.3">
      <c r="F2519" s="65"/>
      <c r="L2519" s="65"/>
      <c r="R2519" s="65"/>
    </row>
    <row r="2520" spans="6:18" s="2" customFormat="1" x14ac:dyDescent="0.3">
      <c r="F2520" s="65"/>
      <c r="L2520" s="65"/>
      <c r="R2520" s="65"/>
    </row>
    <row r="2521" spans="6:18" s="2" customFormat="1" x14ac:dyDescent="0.3">
      <c r="F2521" s="65"/>
      <c r="L2521" s="65"/>
      <c r="R2521" s="65"/>
    </row>
    <row r="2522" spans="6:18" s="2" customFormat="1" x14ac:dyDescent="0.3">
      <c r="F2522" s="65"/>
      <c r="L2522" s="65"/>
      <c r="R2522" s="65"/>
    </row>
    <row r="2523" spans="6:18" s="2" customFormat="1" x14ac:dyDescent="0.3">
      <c r="F2523" s="65"/>
      <c r="L2523" s="65"/>
      <c r="R2523" s="65"/>
    </row>
    <row r="2524" spans="6:18" s="2" customFormat="1" x14ac:dyDescent="0.3">
      <c r="F2524" s="65"/>
      <c r="L2524" s="65"/>
      <c r="R2524" s="65"/>
    </row>
    <row r="2525" spans="6:18" s="2" customFormat="1" x14ac:dyDescent="0.3">
      <c r="F2525" s="65"/>
      <c r="L2525" s="65"/>
      <c r="R2525" s="65"/>
    </row>
    <row r="2526" spans="6:18" s="2" customFormat="1" x14ac:dyDescent="0.3">
      <c r="F2526" s="65"/>
      <c r="L2526" s="65"/>
      <c r="R2526" s="65"/>
    </row>
    <row r="2527" spans="6:18" s="2" customFormat="1" x14ac:dyDescent="0.3">
      <c r="F2527" s="65"/>
      <c r="L2527" s="65"/>
      <c r="R2527" s="65"/>
    </row>
    <row r="2528" spans="6:18" s="2" customFormat="1" x14ac:dyDescent="0.3">
      <c r="F2528" s="65"/>
      <c r="L2528" s="65"/>
      <c r="R2528" s="65"/>
    </row>
    <row r="2529" spans="6:18" s="2" customFormat="1" x14ac:dyDescent="0.3">
      <c r="F2529" s="65"/>
      <c r="L2529" s="65"/>
      <c r="R2529" s="65"/>
    </row>
    <row r="2530" spans="6:18" s="2" customFormat="1" x14ac:dyDescent="0.3">
      <c r="F2530" s="65"/>
      <c r="L2530" s="65"/>
      <c r="R2530" s="65"/>
    </row>
    <row r="2531" spans="6:18" s="2" customFormat="1" x14ac:dyDescent="0.3">
      <c r="F2531" s="65"/>
      <c r="L2531" s="65"/>
      <c r="R2531" s="65"/>
    </row>
    <row r="2532" spans="6:18" s="2" customFormat="1" x14ac:dyDescent="0.3">
      <c r="F2532" s="65"/>
      <c r="L2532" s="65"/>
      <c r="R2532" s="65"/>
    </row>
    <row r="2533" spans="6:18" s="2" customFormat="1" x14ac:dyDescent="0.3">
      <c r="F2533" s="65"/>
      <c r="L2533" s="65"/>
      <c r="R2533" s="65"/>
    </row>
    <row r="2534" spans="6:18" s="2" customFormat="1" x14ac:dyDescent="0.3">
      <c r="F2534" s="65"/>
      <c r="L2534" s="65"/>
      <c r="R2534" s="65"/>
    </row>
    <row r="2535" spans="6:18" s="2" customFormat="1" x14ac:dyDescent="0.3">
      <c r="F2535" s="65"/>
      <c r="L2535" s="65"/>
      <c r="R2535" s="65"/>
    </row>
    <row r="2536" spans="6:18" s="2" customFormat="1" x14ac:dyDescent="0.3">
      <c r="F2536" s="65"/>
      <c r="L2536" s="65"/>
      <c r="R2536" s="65"/>
    </row>
    <row r="2537" spans="6:18" s="2" customFormat="1" x14ac:dyDescent="0.3">
      <c r="F2537" s="65"/>
      <c r="L2537" s="65"/>
      <c r="R2537" s="65"/>
    </row>
    <row r="2538" spans="6:18" s="2" customFormat="1" x14ac:dyDescent="0.3">
      <c r="F2538" s="65"/>
      <c r="L2538" s="65"/>
      <c r="R2538" s="65"/>
    </row>
    <row r="2539" spans="6:18" s="2" customFormat="1" x14ac:dyDescent="0.3">
      <c r="F2539" s="65"/>
      <c r="L2539" s="65"/>
      <c r="R2539" s="65"/>
    </row>
    <row r="2540" spans="6:18" s="2" customFormat="1" x14ac:dyDescent="0.3">
      <c r="F2540" s="65"/>
      <c r="L2540" s="65"/>
      <c r="R2540" s="65"/>
    </row>
    <row r="2541" spans="6:18" s="2" customFormat="1" x14ac:dyDescent="0.3">
      <c r="F2541" s="65"/>
      <c r="L2541" s="65"/>
      <c r="R2541" s="65"/>
    </row>
    <row r="2542" spans="6:18" s="2" customFormat="1" x14ac:dyDescent="0.3">
      <c r="F2542" s="65"/>
      <c r="L2542" s="65"/>
      <c r="R2542" s="65"/>
    </row>
    <row r="2543" spans="6:18" s="2" customFormat="1" x14ac:dyDescent="0.3">
      <c r="F2543" s="65"/>
      <c r="L2543" s="65"/>
      <c r="R2543" s="65"/>
    </row>
    <row r="2544" spans="6:18" s="2" customFormat="1" x14ac:dyDescent="0.3">
      <c r="F2544" s="65"/>
      <c r="L2544" s="65"/>
      <c r="R2544" s="65"/>
    </row>
    <row r="2545" spans="6:18" s="2" customFormat="1" x14ac:dyDescent="0.3">
      <c r="F2545" s="65"/>
      <c r="L2545" s="65"/>
      <c r="R2545" s="65"/>
    </row>
    <row r="2546" spans="6:18" s="2" customFormat="1" x14ac:dyDescent="0.3">
      <c r="F2546" s="65"/>
      <c r="L2546" s="65"/>
      <c r="R2546" s="65"/>
    </row>
    <row r="2547" spans="6:18" s="2" customFormat="1" x14ac:dyDescent="0.3">
      <c r="F2547" s="65"/>
      <c r="L2547" s="65"/>
      <c r="R2547" s="65"/>
    </row>
    <row r="2548" spans="6:18" s="2" customFormat="1" x14ac:dyDescent="0.3">
      <c r="F2548" s="65"/>
      <c r="L2548" s="65"/>
      <c r="R2548" s="65"/>
    </row>
    <row r="2549" spans="6:18" s="2" customFormat="1" x14ac:dyDescent="0.3">
      <c r="F2549" s="65"/>
      <c r="L2549" s="65"/>
      <c r="R2549" s="65"/>
    </row>
    <row r="2550" spans="6:18" s="2" customFormat="1" x14ac:dyDescent="0.3">
      <c r="F2550" s="65"/>
      <c r="L2550" s="65"/>
      <c r="R2550" s="65"/>
    </row>
    <row r="2551" spans="6:18" s="2" customFormat="1" x14ac:dyDescent="0.3">
      <c r="F2551" s="65"/>
      <c r="L2551" s="65"/>
      <c r="R2551" s="65"/>
    </row>
    <row r="2552" spans="6:18" s="2" customFormat="1" x14ac:dyDescent="0.3">
      <c r="F2552" s="65"/>
      <c r="L2552" s="65"/>
      <c r="R2552" s="65"/>
    </row>
    <row r="2553" spans="6:18" s="2" customFormat="1" x14ac:dyDescent="0.3">
      <c r="F2553" s="65"/>
      <c r="L2553" s="65"/>
      <c r="R2553" s="65"/>
    </row>
    <row r="2554" spans="6:18" s="2" customFormat="1" x14ac:dyDescent="0.3">
      <c r="F2554" s="65"/>
      <c r="L2554" s="65"/>
      <c r="R2554" s="65"/>
    </row>
    <row r="2555" spans="6:18" s="2" customFormat="1" x14ac:dyDescent="0.3">
      <c r="F2555" s="65"/>
      <c r="L2555" s="65"/>
      <c r="R2555" s="65"/>
    </row>
    <row r="2556" spans="6:18" s="2" customFormat="1" x14ac:dyDescent="0.3">
      <c r="F2556" s="65"/>
      <c r="L2556" s="65"/>
      <c r="R2556" s="65"/>
    </row>
    <row r="2557" spans="6:18" s="2" customFormat="1" x14ac:dyDescent="0.3">
      <c r="F2557" s="65"/>
      <c r="L2557" s="65"/>
      <c r="R2557" s="65"/>
    </row>
    <row r="2558" spans="6:18" s="2" customFormat="1" x14ac:dyDescent="0.3">
      <c r="F2558" s="65"/>
      <c r="L2558" s="65"/>
      <c r="R2558" s="65"/>
    </row>
    <row r="2559" spans="6:18" s="2" customFormat="1" x14ac:dyDescent="0.3">
      <c r="F2559" s="65"/>
      <c r="L2559" s="65"/>
      <c r="R2559" s="65"/>
    </row>
    <row r="2560" spans="6:18" s="2" customFormat="1" x14ac:dyDescent="0.3">
      <c r="F2560" s="65"/>
      <c r="L2560" s="65"/>
      <c r="R2560" s="65"/>
    </row>
    <row r="2561" spans="6:18" s="2" customFormat="1" x14ac:dyDescent="0.3">
      <c r="F2561" s="65"/>
      <c r="L2561" s="65"/>
      <c r="R2561" s="65"/>
    </row>
    <row r="2562" spans="6:18" s="2" customFormat="1" x14ac:dyDescent="0.3">
      <c r="F2562" s="65"/>
      <c r="L2562" s="65"/>
      <c r="R2562" s="65"/>
    </row>
    <row r="2563" spans="6:18" s="2" customFormat="1" x14ac:dyDescent="0.3">
      <c r="F2563" s="65"/>
      <c r="L2563" s="65"/>
      <c r="R2563" s="65"/>
    </row>
    <row r="2564" spans="6:18" s="2" customFormat="1" x14ac:dyDescent="0.3">
      <c r="F2564" s="65"/>
      <c r="L2564" s="65"/>
      <c r="R2564" s="65"/>
    </row>
    <row r="2565" spans="6:18" s="2" customFormat="1" x14ac:dyDescent="0.3">
      <c r="F2565" s="65"/>
      <c r="L2565" s="65"/>
      <c r="R2565" s="65"/>
    </row>
    <row r="2566" spans="6:18" s="2" customFormat="1" x14ac:dyDescent="0.3">
      <c r="F2566" s="65"/>
      <c r="L2566" s="65"/>
      <c r="R2566" s="65"/>
    </row>
    <row r="2567" spans="6:18" s="2" customFormat="1" x14ac:dyDescent="0.3">
      <c r="F2567" s="65"/>
      <c r="L2567" s="65"/>
      <c r="R2567" s="65"/>
    </row>
    <row r="2568" spans="6:18" s="2" customFormat="1" x14ac:dyDescent="0.3">
      <c r="F2568" s="65"/>
      <c r="L2568" s="65"/>
      <c r="R2568" s="65"/>
    </row>
    <row r="2569" spans="6:18" s="2" customFormat="1" x14ac:dyDescent="0.3">
      <c r="F2569" s="65"/>
      <c r="L2569" s="65"/>
      <c r="R2569" s="65"/>
    </row>
    <row r="2570" spans="6:18" s="2" customFormat="1" x14ac:dyDescent="0.3">
      <c r="F2570" s="65"/>
      <c r="L2570" s="65"/>
      <c r="R2570" s="65"/>
    </row>
    <row r="2571" spans="6:18" s="2" customFormat="1" x14ac:dyDescent="0.3">
      <c r="F2571" s="65"/>
      <c r="L2571" s="65"/>
      <c r="R2571" s="65"/>
    </row>
    <row r="2572" spans="6:18" s="2" customFormat="1" x14ac:dyDescent="0.3">
      <c r="F2572" s="65"/>
      <c r="L2572" s="65"/>
      <c r="R2572" s="65"/>
    </row>
    <row r="2573" spans="6:18" s="2" customFormat="1" x14ac:dyDescent="0.3">
      <c r="F2573" s="65"/>
      <c r="L2573" s="65"/>
      <c r="R2573" s="65"/>
    </row>
    <row r="2574" spans="6:18" s="2" customFormat="1" x14ac:dyDescent="0.3">
      <c r="F2574" s="65"/>
      <c r="L2574" s="65"/>
      <c r="R2574" s="65"/>
    </row>
    <row r="2575" spans="6:18" s="2" customFormat="1" x14ac:dyDescent="0.3">
      <c r="F2575" s="65"/>
      <c r="L2575" s="65"/>
      <c r="R2575" s="65"/>
    </row>
    <row r="2576" spans="6:18" s="2" customFormat="1" x14ac:dyDescent="0.3">
      <c r="F2576" s="65"/>
      <c r="L2576" s="65"/>
      <c r="R2576" s="65"/>
    </row>
    <row r="2577" spans="6:18" s="2" customFormat="1" x14ac:dyDescent="0.3">
      <c r="F2577" s="65"/>
      <c r="L2577" s="65"/>
      <c r="R2577" s="65"/>
    </row>
    <row r="2578" spans="6:18" s="2" customFormat="1" x14ac:dyDescent="0.3">
      <c r="F2578" s="65"/>
      <c r="L2578" s="65"/>
      <c r="R2578" s="65"/>
    </row>
    <row r="2579" spans="6:18" s="2" customFormat="1" x14ac:dyDescent="0.3">
      <c r="F2579" s="65"/>
      <c r="L2579" s="65"/>
      <c r="R2579" s="65"/>
    </row>
    <row r="2580" spans="6:18" s="2" customFormat="1" x14ac:dyDescent="0.3">
      <c r="F2580" s="65"/>
      <c r="L2580" s="65"/>
      <c r="R2580" s="65"/>
    </row>
    <row r="2581" spans="6:18" s="2" customFormat="1" x14ac:dyDescent="0.3">
      <c r="F2581" s="65"/>
      <c r="L2581" s="65"/>
      <c r="R2581" s="65"/>
    </row>
    <row r="2582" spans="6:18" s="2" customFormat="1" x14ac:dyDescent="0.3">
      <c r="F2582" s="65"/>
      <c r="L2582" s="65"/>
      <c r="R2582" s="65"/>
    </row>
    <row r="2583" spans="6:18" s="2" customFormat="1" x14ac:dyDescent="0.3">
      <c r="F2583" s="65"/>
      <c r="L2583" s="65"/>
      <c r="R2583" s="65"/>
    </row>
    <row r="2584" spans="6:18" s="2" customFormat="1" x14ac:dyDescent="0.3">
      <c r="F2584" s="65"/>
      <c r="L2584" s="65"/>
      <c r="R2584" s="65"/>
    </row>
    <row r="2585" spans="6:18" s="2" customFormat="1" x14ac:dyDescent="0.3">
      <c r="F2585" s="65"/>
      <c r="L2585" s="65"/>
      <c r="R2585" s="65"/>
    </row>
    <row r="2586" spans="6:18" s="2" customFormat="1" x14ac:dyDescent="0.3">
      <c r="F2586" s="65"/>
      <c r="L2586" s="65"/>
      <c r="R2586" s="65"/>
    </row>
    <row r="2587" spans="6:18" s="2" customFormat="1" x14ac:dyDescent="0.3">
      <c r="F2587" s="65"/>
      <c r="L2587" s="65"/>
      <c r="R2587" s="65"/>
    </row>
    <row r="2588" spans="6:18" s="2" customFormat="1" x14ac:dyDescent="0.3">
      <c r="F2588" s="65"/>
      <c r="L2588" s="65"/>
      <c r="R2588" s="65"/>
    </row>
    <row r="2589" spans="6:18" s="2" customFormat="1" x14ac:dyDescent="0.3">
      <c r="F2589" s="65"/>
      <c r="L2589" s="65"/>
      <c r="R2589" s="65"/>
    </row>
    <row r="2590" spans="6:18" s="2" customFormat="1" x14ac:dyDescent="0.3">
      <c r="F2590" s="65"/>
      <c r="L2590" s="65"/>
      <c r="R2590" s="65"/>
    </row>
    <row r="2591" spans="6:18" s="2" customFormat="1" x14ac:dyDescent="0.3">
      <c r="F2591" s="65"/>
      <c r="L2591" s="65"/>
      <c r="R2591" s="65"/>
    </row>
    <row r="2592" spans="6:18" s="2" customFormat="1" x14ac:dyDescent="0.3">
      <c r="F2592" s="65"/>
      <c r="L2592" s="65"/>
      <c r="R2592" s="65"/>
    </row>
    <row r="2593" spans="6:18" s="2" customFormat="1" x14ac:dyDescent="0.3">
      <c r="F2593" s="65"/>
      <c r="L2593" s="65"/>
      <c r="R2593" s="65"/>
    </row>
    <row r="2594" spans="6:18" s="2" customFormat="1" x14ac:dyDescent="0.3">
      <c r="F2594" s="65"/>
      <c r="L2594" s="65"/>
      <c r="R2594" s="65"/>
    </row>
    <row r="2595" spans="6:18" s="2" customFormat="1" x14ac:dyDescent="0.3">
      <c r="F2595" s="65"/>
      <c r="L2595" s="65"/>
      <c r="R2595" s="65"/>
    </row>
    <row r="2596" spans="6:18" s="2" customFormat="1" x14ac:dyDescent="0.3">
      <c r="F2596" s="65"/>
      <c r="L2596" s="65"/>
      <c r="R2596" s="65"/>
    </row>
    <row r="2597" spans="6:18" s="2" customFormat="1" x14ac:dyDescent="0.3">
      <c r="F2597" s="65"/>
      <c r="L2597" s="65"/>
      <c r="R2597" s="65"/>
    </row>
    <row r="2598" spans="6:18" s="2" customFormat="1" x14ac:dyDescent="0.3">
      <c r="F2598" s="65"/>
      <c r="L2598" s="65"/>
      <c r="R2598" s="65"/>
    </row>
    <row r="2599" spans="6:18" s="2" customFormat="1" x14ac:dyDescent="0.3">
      <c r="F2599" s="65"/>
      <c r="L2599" s="65"/>
      <c r="R2599" s="65"/>
    </row>
    <row r="2600" spans="6:18" s="2" customFormat="1" x14ac:dyDescent="0.3">
      <c r="F2600" s="65"/>
      <c r="L2600" s="65"/>
      <c r="R2600" s="65"/>
    </row>
    <row r="2601" spans="6:18" s="2" customFormat="1" x14ac:dyDescent="0.3">
      <c r="F2601" s="65"/>
      <c r="L2601" s="65"/>
      <c r="R2601" s="65"/>
    </row>
    <row r="2602" spans="6:18" s="2" customFormat="1" x14ac:dyDescent="0.3">
      <c r="F2602" s="65"/>
      <c r="L2602" s="65"/>
      <c r="R2602" s="65"/>
    </row>
    <row r="2603" spans="6:18" s="2" customFormat="1" x14ac:dyDescent="0.3">
      <c r="F2603" s="65"/>
      <c r="L2603" s="65"/>
      <c r="R2603" s="65"/>
    </row>
    <row r="2604" spans="6:18" s="2" customFormat="1" x14ac:dyDescent="0.3">
      <c r="F2604" s="65"/>
      <c r="L2604" s="65"/>
      <c r="R2604" s="65"/>
    </row>
    <row r="2605" spans="6:18" s="2" customFormat="1" x14ac:dyDescent="0.3">
      <c r="F2605" s="65"/>
      <c r="L2605" s="65"/>
      <c r="R2605" s="65"/>
    </row>
    <row r="2606" spans="6:18" s="2" customFormat="1" x14ac:dyDescent="0.3">
      <c r="F2606" s="65"/>
      <c r="L2606" s="65"/>
      <c r="R2606" s="65"/>
    </row>
    <row r="2607" spans="6:18" s="2" customFormat="1" x14ac:dyDescent="0.3">
      <c r="F2607" s="65"/>
      <c r="L2607" s="65"/>
      <c r="R2607" s="65"/>
    </row>
    <row r="2608" spans="6:18" s="2" customFormat="1" x14ac:dyDescent="0.3">
      <c r="F2608" s="65"/>
      <c r="L2608" s="65"/>
      <c r="R2608" s="65"/>
    </row>
    <row r="2609" spans="6:18" s="2" customFormat="1" x14ac:dyDescent="0.3">
      <c r="F2609" s="65"/>
      <c r="L2609" s="65"/>
      <c r="R2609" s="65"/>
    </row>
    <row r="2610" spans="6:18" s="2" customFormat="1" x14ac:dyDescent="0.3">
      <c r="F2610" s="65"/>
      <c r="L2610" s="65"/>
      <c r="R2610" s="65"/>
    </row>
    <row r="2611" spans="6:18" s="2" customFormat="1" x14ac:dyDescent="0.3">
      <c r="F2611" s="65"/>
      <c r="L2611" s="65"/>
      <c r="R2611" s="65"/>
    </row>
    <row r="2612" spans="6:18" s="2" customFormat="1" x14ac:dyDescent="0.3">
      <c r="F2612" s="65"/>
      <c r="L2612" s="65"/>
      <c r="R2612" s="65"/>
    </row>
    <row r="2613" spans="6:18" s="2" customFormat="1" x14ac:dyDescent="0.3">
      <c r="F2613" s="65"/>
      <c r="L2613" s="65"/>
      <c r="R2613" s="65"/>
    </row>
    <row r="2614" spans="6:18" s="2" customFormat="1" x14ac:dyDescent="0.3">
      <c r="F2614" s="65"/>
      <c r="L2614" s="65"/>
      <c r="R2614" s="65"/>
    </row>
    <row r="2615" spans="6:18" s="2" customFormat="1" x14ac:dyDescent="0.3">
      <c r="F2615" s="65"/>
      <c r="L2615" s="65"/>
      <c r="R2615" s="65"/>
    </row>
    <row r="2616" spans="6:18" s="2" customFormat="1" x14ac:dyDescent="0.3">
      <c r="F2616" s="65"/>
      <c r="L2616" s="65"/>
      <c r="R2616" s="65"/>
    </row>
    <row r="2617" spans="6:18" s="2" customFormat="1" x14ac:dyDescent="0.3">
      <c r="F2617" s="65"/>
      <c r="L2617" s="65"/>
      <c r="R2617" s="65"/>
    </row>
    <row r="2618" spans="6:18" s="2" customFormat="1" x14ac:dyDescent="0.3">
      <c r="F2618" s="65"/>
      <c r="L2618" s="65"/>
      <c r="R2618" s="65"/>
    </row>
    <row r="2619" spans="6:18" s="2" customFormat="1" x14ac:dyDescent="0.3">
      <c r="F2619" s="65"/>
      <c r="L2619" s="65"/>
      <c r="R2619" s="65"/>
    </row>
    <row r="2620" spans="6:18" s="2" customFormat="1" x14ac:dyDescent="0.3">
      <c r="F2620" s="65"/>
      <c r="L2620" s="65"/>
      <c r="R2620" s="65"/>
    </row>
    <row r="2621" spans="6:18" s="2" customFormat="1" x14ac:dyDescent="0.3">
      <c r="F2621" s="65"/>
      <c r="L2621" s="65"/>
      <c r="R2621" s="65"/>
    </row>
    <row r="2622" spans="6:18" s="2" customFormat="1" x14ac:dyDescent="0.3">
      <c r="F2622" s="65"/>
      <c r="L2622" s="65"/>
      <c r="R2622" s="65"/>
    </row>
    <row r="2623" spans="6:18" s="2" customFormat="1" x14ac:dyDescent="0.3">
      <c r="F2623" s="65"/>
      <c r="L2623" s="65"/>
      <c r="R2623" s="65"/>
    </row>
    <row r="2624" spans="6:18" s="2" customFormat="1" x14ac:dyDescent="0.3">
      <c r="F2624" s="65"/>
      <c r="L2624" s="65"/>
      <c r="R2624" s="65"/>
    </row>
    <row r="2625" spans="6:18" s="2" customFormat="1" x14ac:dyDescent="0.3">
      <c r="F2625" s="65"/>
      <c r="L2625" s="65"/>
      <c r="R2625" s="65"/>
    </row>
    <row r="2626" spans="6:18" s="2" customFormat="1" x14ac:dyDescent="0.3">
      <c r="F2626" s="65"/>
      <c r="L2626" s="65"/>
      <c r="R2626" s="65"/>
    </row>
    <row r="2627" spans="6:18" s="2" customFormat="1" x14ac:dyDescent="0.3">
      <c r="F2627" s="65"/>
      <c r="L2627" s="65"/>
      <c r="R2627" s="65"/>
    </row>
    <row r="2628" spans="6:18" s="2" customFormat="1" x14ac:dyDescent="0.3">
      <c r="F2628" s="65"/>
      <c r="L2628" s="65"/>
      <c r="R2628" s="65"/>
    </row>
    <row r="2629" spans="6:18" s="2" customFormat="1" x14ac:dyDescent="0.3">
      <c r="F2629" s="65"/>
      <c r="L2629" s="65"/>
      <c r="R2629" s="65"/>
    </row>
    <row r="2630" spans="6:18" s="2" customFormat="1" x14ac:dyDescent="0.3">
      <c r="F2630" s="65"/>
      <c r="L2630" s="65"/>
      <c r="R2630" s="65"/>
    </row>
    <row r="2631" spans="6:18" s="2" customFormat="1" x14ac:dyDescent="0.3">
      <c r="F2631" s="65"/>
      <c r="L2631" s="65"/>
      <c r="R2631" s="65"/>
    </row>
    <row r="2632" spans="6:18" s="2" customFormat="1" x14ac:dyDescent="0.3">
      <c r="F2632" s="65"/>
      <c r="L2632" s="65"/>
      <c r="R2632" s="65"/>
    </row>
    <row r="2633" spans="6:18" s="2" customFormat="1" x14ac:dyDescent="0.3">
      <c r="F2633" s="65"/>
      <c r="L2633" s="65"/>
      <c r="R2633" s="65"/>
    </row>
    <row r="2634" spans="6:18" s="2" customFormat="1" x14ac:dyDescent="0.3">
      <c r="F2634" s="65"/>
      <c r="L2634" s="65"/>
      <c r="R2634" s="65"/>
    </row>
    <row r="2635" spans="6:18" s="2" customFormat="1" x14ac:dyDescent="0.3">
      <c r="F2635" s="65"/>
      <c r="L2635" s="65"/>
      <c r="R2635" s="65"/>
    </row>
    <row r="2636" spans="6:18" s="2" customFormat="1" x14ac:dyDescent="0.3">
      <c r="F2636" s="65"/>
      <c r="L2636" s="65"/>
      <c r="R2636" s="65"/>
    </row>
    <row r="2637" spans="6:18" s="2" customFormat="1" x14ac:dyDescent="0.3">
      <c r="F2637" s="65"/>
      <c r="L2637" s="65"/>
      <c r="R2637" s="65"/>
    </row>
    <row r="2638" spans="6:18" s="2" customFormat="1" x14ac:dyDescent="0.3">
      <c r="F2638" s="65"/>
      <c r="L2638" s="65"/>
      <c r="R2638" s="65"/>
    </row>
    <row r="2639" spans="6:18" s="2" customFormat="1" x14ac:dyDescent="0.3">
      <c r="F2639" s="65"/>
      <c r="L2639" s="65"/>
      <c r="R2639" s="65"/>
    </row>
    <row r="2640" spans="6:18" s="2" customFormat="1" x14ac:dyDescent="0.3">
      <c r="F2640" s="65"/>
      <c r="L2640" s="65"/>
      <c r="R2640" s="65"/>
    </row>
    <row r="2641" spans="6:18" s="2" customFormat="1" x14ac:dyDescent="0.3">
      <c r="F2641" s="65"/>
      <c r="L2641" s="65"/>
      <c r="R2641" s="65"/>
    </row>
    <row r="2642" spans="6:18" s="2" customFormat="1" x14ac:dyDescent="0.3">
      <c r="F2642" s="65"/>
      <c r="L2642" s="65"/>
      <c r="R2642" s="65"/>
    </row>
    <row r="2643" spans="6:18" s="2" customFormat="1" x14ac:dyDescent="0.3">
      <c r="F2643" s="65"/>
      <c r="L2643" s="65"/>
      <c r="R2643" s="65"/>
    </row>
    <row r="2644" spans="6:18" s="2" customFormat="1" x14ac:dyDescent="0.3">
      <c r="F2644" s="65"/>
      <c r="L2644" s="65"/>
      <c r="R2644" s="65"/>
    </row>
    <row r="2645" spans="6:18" s="2" customFormat="1" x14ac:dyDescent="0.3">
      <c r="F2645" s="65"/>
      <c r="L2645" s="65"/>
      <c r="R2645" s="65"/>
    </row>
    <row r="2646" spans="6:18" s="2" customFormat="1" x14ac:dyDescent="0.3">
      <c r="F2646" s="65"/>
      <c r="L2646" s="65"/>
      <c r="R2646" s="65"/>
    </row>
    <row r="2647" spans="6:18" s="2" customFormat="1" x14ac:dyDescent="0.3">
      <c r="F2647" s="65"/>
      <c r="L2647" s="65"/>
      <c r="R2647" s="65"/>
    </row>
    <row r="2648" spans="6:18" s="2" customFormat="1" x14ac:dyDescent="0.3">
      <c r="F2648" s="65"/>
      <c r="L2648" s="65"/>
      <c r="R2648" s="65"/>
    </row>
    <row r="2649" spans="6:18" s="2" customFormat="1" x14ac:dyDescent="0.3">
      <c r="F2649" s="65"/>
      <c r="L2649" s="65"/>
      <c r="R2649" s="65"/>
    </row>
    <row r="2650" spans="6:18" s="2" customFormat="1" x14ac:dyDescent="0.3">
      <c r="F2650" s="65"/>
      <c r="L2650" s="65"/>
      <c r="R2650" s="65"/>
    </row>
    <row r="2651" spans="6:18" s="2" customFormat="1" x14ac:dyDescent="0.3">
      <c r="F2651" s="65"/>
      <c r="L2651" s="65"/>
      <c r="R2651" s="65"/>
    </row>
    <row r="2652" spans="6:18" s="2" customFormat="1" x14ac:dyDescent="0.3">
      <c r="F2652" s="65"/>
      <c r="L2652" s="65"/>
      <c r="R2652" s="65"/>
    </row>
    <row r="2653" spans="6:18" s="2" customFormat="1" x14ac:dyDescent="0.3">
      <c r="F2653" s="65"/>
      <c r="L2653" s="65"/>
      <c r="R2653" s="65"/>
    </row>
    <row r="2654" spans="6:18" s="2" customFormat="1" x14ac:dyDescent="0.3">
      <c r="F2654" s="65"/>
      <c r="L2654" s="65"/>
      <c r="R2654" s="65"/>
    </row>
    <row r="2655" spans="6:18" s="2" customFormat="1" x14ac:dyDescent="0.3">
      <c r="F2655" s="65"/>
      <c r="L2655" s="65"/>
      <c r="R2655" s="65"/>
    </row>
    <row r="2656" spans="6:18" s="2" customFormat="1" x14ac:dyDescent="0.3">
      <c r="F2656" s="65"/>
      <c r="L2656" s="65"/>
      <c r="R2656" s="65"/>
    </row>
    <row r="2657" spans="6:18" s="2" customFormat="1" x14ac:dyDescent="0.3">
      <c r="F2657" s="65"/>
      <c r="L2657" s="65"/>
      <c r="R2657" s="65"/>
    </row>
    <row r="2658" spans="6:18" s="2" customFormat="1" x14ac:dyDescent="0.3">
      <c r="F2658" s="65"/>
      <c r="L2658" s="65"/>
      <c r="R2658" s="65"/>
    </row>
    <row r="2659" spans="6:18" s="2" customFormat="1" x14ac:dyDescent="0.3">
      <c r="F2659" s="65"/>
      <c r="L2659" s="65"/>
      <c r="R2659" s="65"/>
    </row>
    <row r="2660" spans="6:18" s="2" customFormat="1" x14ac:dyDescent="0.3">
      <c r="F2660" s="65"/>
      <c r="L2660" s="65"/>
      <c r="R2660" s="65"/>
    </row>
    <row r="2661" spans="6:18" s="2" customFormat="1" x14ac:dyDescent="0.3">
      <c r="F2661" s="65"/>
      <c r="L2661" s="65"/>
      <c r="R2661" s="65"/>
    </row>
    <row r="2662" spans="6:18" s="2" customFormat="1" x14ac:dyDescent="0.3">
      <c r="F2662" s="65"/>
      <c r="L2662" s="65"/>
      <c r="R2662" s="65"/>
    </row>
    <row r="2663" spans="6:18" s="2" customFormat="1" x14ac:dyDescent="0.3">
      <c r="F2663" s="65"/>
      <c r="L2663" s="65"/>
      <c r="R2663" s="65"/>
    </row>
    <row r="2664" spans="6:18" s="2" customFormat="1" x14ac:dyDescent="0.3">
      <c r="F2664" s="65"/>
      <c r="L2664" s="65"/>
      <c r="R2664" s="65"/>
    </row>
    <row r="2665" spans="6:18" s="2" customFormat="1" x14ac:dyDescent="0.3">
      <c r="F2665" s="65"/>
      <c r="L2665" s="65"/>
      <c r="R2665" s="65"/>
    </row>
    <row r="2666" spans="6:18" s="2" customFormat="1" x14ac:dyDescent="0.3">
      <c r="F2666" s="65"/>
      <c r="L2666" s="65"/>
      <c r="R2666" s="65"/>
    </row>
    <row r="2667" spans="6:18" s="2" customFormat="1" x14ac:dyDescent="0.3">
      <c r="F2667" s="65"/>
      <c r="L2667" s="65"/>
      <c r="R2667" s="65"/>
    </row>
    <row r="2668" spans="6:18" s="2" customFormat="1" x14ac:dyDescent="0.3">
      <c r="F2668" s="65"/>
      <c r="L2668" s="65"/>
      <c r="R2668" s="65"/>
    </row>
    <row r="2669" spans="6:18" s="2" customFormat="1" x14ac:dyDescent="0.3">
      <c r="F2669" s="65"/>
      <c r="L2669" s="65"/>
      <c r="R2669" s="65"/>
    </row>
    <row r="2670" spans="6:18" s="2" customFormat="1" x14ac:dyDescent="0.3">
      <c r="F2670" s="65"/>
      <c r="L2670" s="65"/>
      <c r="R2670" s="65"/>
    </row>
    <row r="2671" spans="6:18" s="2" customFormat="1" x14ac:dyDescent="0.3">
      <c r="F2671" s="65"/>
      <c r="L2671" s="65"/>
      <c r="R2671" s="65"/>
    </row>
    <row r="2672" spans="6:18" s="2" customFormat="1" x14ac:dyDescent="0.3">
      <c r="F2672" s="65"/>
      <c r="L2672" s="65"/>
      <c r="R2672" s="65"/>
    </row>
    <row r="2673" spans="6:18" s="2" customFormat="1" x14ac:dyDescent="0.3">
      <c r="F2673" s="65"/>
      <c r="L2673" s="65"/>
      <c r="R2673" s="65"/>
    </row>
    <row r="2674" spans="6:18" s="2" customFormat="1" x14ac:dyDescent="0.3">
      <c r="F2674" s="65"/>
      <c r="L2674" s="65"/>
      <c r="R2674" s="65"/>
    </row>
    <row r="2675" spans="6:18" s="2" customFormat="1" x14ac:dyDescent="0.3">
      <c r="F2675" s="65"/>
      <c r="L2675" s="65"/>
      <c r="R2675" s="65"/>
    </row>
    <row r="2676" spans="6:18" s="2" customFormat="1" x14ac:dyDescent="0.3">
      <c r="F2676" s="65"/>
      <c r="L2676" s="65"/>
      <c r="R2676" s="65"/>
    </row>
    <row r="2677" spans="6:18" s="2" customFormat="1" x14ac:dyDescent="0.3">
      <c r="F2677" s="65"/>
      <c r="L2677" s="65"/>
      <c r="R2677" s="65"/>
    </row>
    <row r="2678" spans="6:18" s="2" customFormat="1" x14ac:dyDescent="0.3">
      <c r="F2678" s="65"/>
      <c r="L2678" s="65"/>
      <c r="R2678" s="65"/>
    </row>
    <row r="2679" spans="6:18" s="2" customFormat="1" x14ac:dyDescent="0.3">
      <c r="F2679" s="65"/>
      <c r="L2679" s="65"/>
      <c r="R2679" s="65"/>
    </row>
    <row r="2680" spans="6:18" s="2" customFormat="1" x14ac:dyDescent="0.3">
      <c r="F2680" s="65"/>
      <c r="L2680" s="65"/>
      <c r="R2680" s="65"/>
    </row>
    <row r="2681" spans="6:18" s="2" customFormat="1" x14ac:dyDescent="0.3">
      <c r="F2681" s="65"/>
      <c r="L2681" s="65"/>
      <c r="R2681" s="65"/>
    </row>
    <row r="2682" spans="6:18" s="2" customFormat="1" x14ac:dyDescent="0.3">
      <c r="F2682" s="65"/>
      <c r="L2682" s="65"/>
      <c r="R2682" s="65"/>
    </row>
    <row r="2683" spans="6:18" s="2" customFormat="1" x14ac:dyDescent="0.3">
      <c r="F2683" s="65"/>
      <c r="L2683" s="65"/>
      <c r="R2683" s="65"/>
    </row>
    <row r="2684" spans="6:18" s="2" customFormat="1" x14ac:dyDescent="0.3">
      <c r="F2684" s="65"/>
      <c r="L2684" s="65"/>
      <c r="R2684" s="65"/>
    </row>
    <row r="2685" spans="6:18" s="2" customFormat="1" x14ac:dyDescent="0.3">
      <c r="F2685" s="65"/>
      <c r="L2685" s="65"/>
      <c r="R2685" s="65"/>
    </row>
    <row r="2686" spans="6:18" s="2" customFormat="1" x14ac:dyDescent="0.3">
      <c r="F2686" s="65"/>
      <c r="L2686" s="65"/>
      <c r="R2686" s="65"/>
    </row>
    <row r="2687" spans="6:18" s="2" customFormat="1" x14ac:dyDescent="0.3">
      <c r="F2687" s="65"/>
      <c r="L2687" s="65"/>
      <c r="R2687" s="65"/>
    </row>
    <row r="2688" spans="6:18" s="2" customFormat="1" x14ac:dyDescent="0.3">
      <c r="F2688" s="65"/>
      <c r="L2688" s="65"/>
      <c r="R2688" s="65"/>
    </row>
    <row r="2689" spans="6:18" s="2" customFormat="1" x14ac:dyDescent="0.3">
      <c r="F2689" s="65"/>
      <c r="L2689" s="65"/>
      <c r="R2689" s="65"/>
    </row>
    <row r="2690" spans="6:18" s="2" customFormat="1" x14ac:dyDescent="0.3">
      <c r="F2690" s="65"/>
      <c r="L2690" s="65"/>
      <c r="R2690" s="65"/>
    </row>
    <row r="2691" spans="6:18" s="2" customFormat="1" x14ac:dyDescent="0.3">
      <c r="F2691" s="65"/>
      <c r="L2691" s="65"/>
      <c r="R2691" s="65"/>
    </row>
    <row r="2692" spans="6:18" s="2" customFormat="1" x14ac:dyDescent="0.3">
      <c r="F2692" s="65"/>
      <c r="L2692" s="65"/>
      <c r="R2692" s="65"/>
    </row>
    <row r="2693" spans="6:18" s="2" customFormat="1" x14ac:dyDescent="0.3">
      <c r="F2693" s="65"/>
      <c r="L2693" s="65"/>
      <c r="R2693" s="65"/>
    </row>
    <row r="2694" spans="6:18" s="2" customFormat="1" x14ac:dyDescent="0.3">
      <c r="F2694" s="65"/>
      <c r="L2694" s="65"/>
      <c r="R2694" s="65"/>
    </row>
    <row r="2695" spans="6:18" s="2" customFormat="1" x14ac:dyDescent="0.3">
      <c r="F2695" s="65"/>
      <c r="L2695" s="65"/>
      <c r="R2695" s="65"/>
    </row>
    <row r="2696" spans="6:18" s="2" customFormat="1" x14ac:dyDescent="0.3">
      <c r="F2696" s="65"/>
      <c r="L2696" s="65"/>
      <c r="R2696" s="65"/>
    </row>
    <row r="2697" spans="6:18" s="2" customFormat="1" x14ac:dyDescent="0.3">
      <c r="F2697" s="65"/>
      <c r="L2697" s="65"/>
      <c r="R2697" s="65"/>
    </row>
    <row r="2698" spans="6:18" s="2" customFormat="1" x14ac:dyDescent="0.3">
      <c r="F2698" s="65"/>
      <c r="L2698" s="65"/>
      <c r="R2698" s="65"/>
    </row>
    <row r="2699" spans="6:18" s="2" customFormat="1" x14ac:dyDescent="0.3">
      <c r="F2699" s="65"/>
      <c r="L2699" s="65"/>
      <c r="R2699" s="65"/>
    </row>
    <row r="2700" spans="6:18" s="2" customFormat="1" x14ac:dyDescent="0.3">
      <c r="F2700" s="65"/>
      <c r="L2700" s="65"/>
      <c r="R2700" s="65"/>
    </row>
    <row r="2701" spans="6:18" s="2" customFormat="1" x14ac:dyDescent="0.3">
      <c r="F2701" s="65"/>
      <c r="L2701" s="65"/>
      <c r="R2701" s="65"/>
    </row>
    <row r="2702" spans="6:18" s="2" customFormat="1" x14ac:dyDescent="0.3">
      <c r="F2702" s="65"/>
      <c r="L2702" s="65"/>
      <c r="R2702" s="65"/>
    </row>
    <row r="2703" spans="6:18" s="2" customFormat="1" x14ac:dyDescent="0.3">
      <c r="F2703" s="65"/>
      <c r="L2703" s="65"/>
      <c r="R2703" s="65"/>
    </row>
    <row r="2704" spans="6:18" s="2" customFormat="1" x14ac:dyDescent="0.3">
      <c r="F2704" s="65"/>
      <c r="L2704" s="65"/>
      <c r="R2704" s="65"/>
    </row>
    <row r="2705" spans="6:18" s="2" customFormat="1" x14ac:dyDescent="0.3">
      <c r="F2705" s="65"/>
      <c r="L2705" s="65"/>
      <c r="R2705" s="65"/>
    </row>
    <row r="2706" spans="6:18" s="2" customFormat="1" x14ac:dyDescent="0.3">
      <c r="F2706" s="65"/>
      <c r="L2706" s="65"/>
      <c r="R2706" s="65"/>
    </row>
    <row r="2707" spans="6:18" s="2" customFormat="1" x14ac:dyDescent="0.3">
      <c r="F2707" s="65"/>
      <c r="L2707" s="65"/>
      <c r="R2707" s="65"/>
    </row>
    <row r="2708" spans="6:18" s="2" customFormat="1" x14ac:dyDescent="0.3">
      <c r="F2708" s="65"/>
      <c r="L2708" s="65"/>
      <c r="R2708" s="65"/>
    </row>
    <row r="2709" spans="6:18" s="2" customFormat="1" x14ac:dyDescent="0.3">
      <c r="F2709" s="65"/>
      <c r="L2709" s="65"/>
      <c r="R2709" s="65"/>
    </row>
    <row r="2710" spans="6:18" s="2" customFormat="1" x14ac:dyDescent="0.3">
      <c r="F2710" s="65"/>
      <c r="L2710" s="65"/>
      <c r="R2710" s="65"/>
    </row>
    <row r="2711" spans="6:18" s="2" customFormat="1" x14ac:dyDescent="0.3">
      <c r="F2711" s="65"/>
      <c r="L2711" s="65"/>
      <c r="R2711" s="65"/>
    </row>
    <row r="2712" spans="6:18" s="2" customFormat="1" x14ac:dyDescent="0.3">
      <c r="F2712" s="65"/>
      <c r="L2712" s="65"/>
      <c r="R2712" s="65"/>
    </row>
    <row r="2713" spans="6:18" s="2" customFormat="1" x14ac:dyDescent="0.3">
      <c r="F2713" s="65"/>
      <c r="L2713" s="65"/>
      <c r="R2713" s="65"/>
    </row>
    <row r="2714" spans="6:18" s="2" customFormat="1" x14ac:dyDescent="0.3">
      <c r="F2714" s="65"/>
      <c r="L2714" s="65"/>
      <c r="R2714" s="65"/>
    </row>
    <row r="2715" spans="6:18" s="2" customFormat="1" x14ac:dyDescent="0.3">
      <c r="F2715" s="65"/>
      <c r="L2715" s="65"/>
      <c r="R2715" s="65"/>
    </row>
    <row r="2716" spans="6:18" s="2" customFormat="1" x14ac:dyDescent="0.3">
      <c r="F2716" s="65"/>
      <c r="L2716" s="65"/>
      <c r="R2716" s="65"/>
    </row>
    <row r="2717" spans="6:18" s="2" customFormat="1" x14ac:dyDescent="0.3">
      <c r="F2717" s="65"/>
      <c r="L2717" s="65"/>
      <c r="R2717" s="65"/>
    </row>
    <row r="2718" spans="6:18" s="2" customFormat="1" x14ac:dyDescent="0.3">
      <c r="F2718" s="65"/>
      <c r="L2718" s="65"/>
      <c r="R2718" s="65"/>
    </row>
    <row r="2719" spans="6:18" s="2" customFormat="1" x14ac:dyDescent="0.3">
      <c r="F2719" s="65"/>
      <c r="L2719" s="65"/>
      <c r="R2719" s="65"/>
    </row>
    <row r="2720" spans="6:18" s="2" customFormat="1" x14ac:dyDescent="0.3">
      <c r="F2720" s="65"/>
      <c r="L2720" s="65"/>
      <c r="R2720" s="65"/>
    </row>
    <row r="2721" spans="6:18" s="2" customFormat="1" x14ac:dyDescent="0.3">
      <c r="F2721" s="65"/>
      <c r="L2721" s="65"/>
      <c r="R2721" s="65"/>
    </row>
    <row r="2722" spans="6:18" s="2" customFormat="1" x14ac:dyDescent="0.3">
      <c r="F2722" s="65"/>
      <c r="L2722" s="65"/>
      <c r="R2722" s="65"/>
    </row>
    <row r="2723" spans="6:18" s="2" customFormat="1" x14ac:dyDescent="0.3">
      <c r="F2723" s="65"/>
      <c r="L2723" s="65"/>
      <c r="R2723" s="65"/>
    </row>
    <row r="2724" spans="6:18" s="2" customFormat="1" x14ac:dyDescent="0.3">
      <c r="F2724" s="65"/>
      <c r="L2724" s="65"/>
      <c r="R2724" s="65"/>
    </row>
    <row r="2725" spans="6:18" s="2" customFormat="1" x14ac:dyDescent="0.3">
      <c r="F2725" s="65"/>
      <c r="L2725" s="65"/>
      <c r="R2725" s="65"/>
    </row>
    <row r="2726" spans="6:18" s="2" customFormat="1" x14ac:dyDescent="0.3">
      <c r="F2726" s="65"/>
      <c r="L2726" s="65"/>
      <c r="R2726" s="65"/>
    </row>
    <row r="2727" spans="6:18" s="2" customFormat="1" x14ac:dyDescent="0.3">
      <c r="F2727" s="65"/>
      <c r="L2727" s="65"/>
      <c r="R2727" s="65"/>
    </row>
    <row r="2728" spans="6:18" s="2" customFormat="1" x14ac:dyDescent="0.3">
      <c r="F2728" s="65"/>
      <c r="L2728" s="65"/>
      <c r="R2728" s="65"/>
    </row>
    <row r="2729" spans="6:18" s="2" customFormat="1" x14ac:dyDescent="0.3">
      <c r="F2729" s="65"/>
      <c r="L2729" s="65"/>
      <c r="R2729" s="65"/>
    </row>
    <row r="2730" spans="6:18" s="2" customFormat="1" x14ac:dyDescent="0.3">
      <c r="F2730" s="65"/>
      <c r="L2730" s="65"/>
      <c r="R2730" s="65"/>
    </row>
    <row r="2731" spans="6:18" s="2" customFormat="1" x14ac:dyDescent="0.3">
      <c r="F2731" s="65"/>
      <c r="L2731" s="65"/>
      <c r="R2731" s="65"/>
    </row>
    <row r="2732" spans="6:18" s="2" customFormat="1" x14ac:dyDescent="0.3">
      <c r="F2732" s="65"/>
      <c r="L2732" s="65"/>
      <c r="R2732" s="65"/>
    </row>
    <row r="2733" spans="6:18" s="2" customFormat="1" x14ac:dyDescent="0.3">
      <c r="F2733" s="65"/>
      <c r="L2733" s="65"/>
      <c r="R2733" s="65"/>
    </row>
    <row r="2734" spans="6:18" s="2" customFormat="1" x14ac:dyDescent="0.3">
      <c r="F2734" s="65"/>
      <c r="L2734" s="65"/>
      <c r="R2734" s="65"/>
    </row>
    <row r="2735" spans="6:18" s="2" customFormat="1" x14ac:dyDescent="0.3">
      <c r="F2735" s="65"/>
      <c r="L2735" s="65"/>
      <c r="R2735" s="65"/>
    </row>
    <row r="2736" spans="6:18" s="2" customFormat="1" x14ac:dyDescent="0.3">
      <c r="F2736" s="65"/>
      <c r="L2736" s="65"/>
      <c r="R2736" s="65"/>
    </row>
    <row r="2737" spans="6:18" s="2" customFormat="1" x14ac:dyDescent="0.3">
      <c r="F2737" s="65"/>
      <c r="L2737" s="65"/>
      <c r="R2737" s="65"/>
    </row>
    <row r="2738" spans="6:18" s="2" customFormat="1" x14ac:dyDescent="0.3">
      <c r="F2738" s="65"/>
      <c r="L2738" s="65"/>
      <c r="R2738" s="65"/>
    </row>
    <row r="2739" spans="6:18" s="2" customFormat="1" x14ac:dyDescent="0.3">
      <c r="F2739" s="65"/>
      <c r="L2739" s="65"/>
      <c r="R2739" s="65"/>
    </row>
    <row r="2740" spans="6:18" s="2" customFormat="1" x14ac:dyDescent="0.3">
      <c r="F2740" s="65"/>
      <c r="L2740" s="65"/>
      <c r="R2740" s="65"/>
    </row>
    <row r="2741" spans="6:18" s="2" customFormat="1" x14ac:dyDescent="0.3">
      <c r="F2741" s="65"/>
      <c r="L2741" s="65"/>
      <c r="R2741" s="65"/>
    </row>
    <row r="2742" spans="6:18" s="2" customFormat="1" x14ac:dyDescent="0.3">
      <c r="F2742" s="65"/>
      <c r="L2742" s="65"/>
      <c r="R2742" s="65"/>
    </row>
    <row r="2743" spans="6:18" s="2" customFormat="1" x14ac:dyDescent="0.3">
      <c r="F2743" s="65"/>
      <c r="L2743" s="65"/>
      <c r="R2743" s="65"/>
    </row>
    <row r="2744" spans="6:18" s="2" customFormat="1" x14ac:dyDescent="0.3">
      <c r="F2744" s="65"/>
      <c r="L2744" s="65"/>
      <c r="R2744" s="65"/>
    </row>
    <row r="2745" spans="6:18" s="2" customFormat="1" x14ac:dyDescent="0.3">
      <c r="F2745" s="65"/>
      <c r="L2745" s="65"/>
      <c r="R2745" s="65"/>
    </row>
    <row r="2746" spans="6:18" s="2" customFormat="1" x14ac:dyDescent="0.3">
      <c r="F2746" s="65"/>
      <c r="L2746" s="65"/>
      <c r="R2746" s="65"/>
    </row>
    <row r="2747" spans="6:18" s="2" customFormat="1" x14ac:dyDescent="0.3">
      <c r="F2747" s="65"/>
      <c r="L2747" s="65"/>
      <c r="R2747" s="65"/>
    </row>
    <row r="2748" spans="6:18" s="2" customFormat="1" x14ac:dyDescent="0.3">
      <c r="F2748" s="65"/>
      <c r="L2748" s="65"/>
      <c r="R2748" s="65"/>
    </row>
    <row r="2749" spans="6:18" s="2" customFormat="1" x14ac:dyDescent="0.3">
      <c r="F2749" s="65"/>
      <c r="L2749" s="65"/>
      <c r="R2749" s="65"/>
    </row>
    <row r="2750" spans="6:18" s="2" customFormat="1" x14ac:dyDescent="0.3">
      <c r="F2750" s="65"/>
      <c r="L2750" s="65"/>
      <c r="R2750" s="65"/>
    </row>
    <row r="2751" spans="6:18" s="2" customFormat="1" x14ac:dyDescent="0.3">
      <c r="F2751" s="65"/>
      <c r="L2751" s="65"/>
      <c r="R2751" s="65"/>
    </row>
    <row r="2752" spans="6:18" s="2" customFormat="1" x14ac:dyDescent="0.3">
      <c r="F2752" s="65"/>
      <c r="L2752" s="65"/>
      <c r="R2752" s="65"/>
    </row>
    <row r="2753" spans="6:18" s="2" customFormat="1" x14ac:dyDescent="0.3">
      <c r="F2753" s="65"/>
      <c r="L2753" s="65"/>
      <c r="R2753" s="65"/>
    </row>
    <row r="2754" spans="6:18" s="2" customFormat="1" x14ac:dyDescent="0.3">
      <c r="F2754" s="65"/>
      <c r="L2754" s="65"/>
      <c r="R2754" s="65"/>
    </row>
    <row r="2755" spans="6:18" s="2" customFormat="1" x14ac:dyDescent="0.3">
      <c r="F2755" s="65"/>
      <c r="L2755" s="65"/>
      <c r="R2755" s="65"/>
    </row>
    <row r="2756" spans="6:18" s="2" customFormat="1" x14ac:dyDescent="0.3">
      <c r="F2756" s="65"/>
      <c r="L2756" s="65"/>
      <c r="R2756" s="65"/>
    </row>
    <row r="2757" spans="6:18" s="2" customFormat="1" x14ac:dyDescent="0.3">
      <c r="F2757" s="65"/>
      <c r="L2757" s="65"/>
      <c r="R2757" s="65"/>
    </row>
    <row r="2758" spans="6:18" s="2" customFormat="1" x14ac:dyDescent="0.3">
      <c r="F2758" s="65"/>
      <c r="L2758" s="65"/>
      <c r="R2758" s="65"/>
    </row>
    <row r="2759" spans="6:18" s="2" customFormat="1" x14ac:dyDescent="0.3">
      <c r="F2759" s="65"/>
      <c r="L2759" s="65"/>
      <c r="R2759" s="65"/>
    </row>
    <row r="2760" spans="6:18" s="2" customFormat="1" x14ac:dyDescent="0.3">
      <c r="F2760" s="65"/>
      <c r="L2760" s="65"/>
      <c r="R2760" s="65"/>
    </row>
    <row r="2761" spans="6:18" s="2" customFormat="1" x14ac:dyDescent="0.3">
      <c r="F2761" s="65"/>
      <c r="L2761" s="65"/>
      <c r="R2761" s="65"/>
    </row>
    <row r="2762" spans="6:18" s="2" customFormat="1" x14ac:dyDescent="0.3">
      <c r="F2762" s="65"/>
      <c r="L2762" s="65"/>
      <c r="R2762" s="65"/>
    </row>
    <row r="2763" spans="6:18" s="2" customFormat="1" x14ac:dyDescent="0.3">
      <c r="F2763" s="65"/>
      <c r="L2763" s="65"/>
      <c r="R2763" s="65"/>
    </row>
    <row r="2764" spans="6:18" s="2" customFormat="1" x14ac:dyDescent="0.3">
      <c r="F2764" s="65"/>
      <c r="L2764" s="65"/>
      <c r="R2764" s="65"/>
    </row>
    <row r="2765" spans="6:18" s="2" customFormat="1" x14ac:dyDescent="0.3">
      <c r="F2765" s="65"/>
      <c r="L2765" s="65"/>
      <c r="R2765" s="65"/>
    </row>
    <row r="2766" spans="6:18" s="2" customFormat="1" x14ac:dyDescent="0.3">
      <c r="F2766" s="65"/>
      <c r="L2766" s="65"/>
      <c r="R2766" s="65"/>
    </row>
    <row r="2767" spans="6:18" s="2" customFormat="1" x14ac:dyDescent="0.3">
      <c r="F2767" s="65"/>
      <c r="L2767" s="65"/>
      <c r="R2767" s="65"/>
    </row>
    <row r="2768" spans="6:18" s="2" customFormat="1" x14ac:dyDescent="0.3">
      <c r="F2768" s="65"/>
      <c r="L2768" s="65"/>
      <c r="R2768" s="65"/>
    </row>
    <row r="2769" spans="6:18" s="2" customFormat="1" x14ac:dyDescent="0.3">
      <c r="F2769" s="65"/>
      <c r="L2769" s="65"/>
      <c r="R2769" s="65"/>
    </row>
    <row r="2770" spans="6:18" s="2" customFormat="1" x14ac:dyDescent="0.3">
      <c r="F2770" s="65"/>
      <c r="L2770" s="65"/>
      <c r="R2770" s="65"/>
    </row>
    <row r="2771" spans="6:18" s="2" customFormat="1" x14ac:dyDescent="0.3">
      <c r="F2771" s="65"/>
      <c r="L2771" s="65"/>
      <c r="R2771" s="65"/>
    </row>
    <row r="2772" spans="6:18" s="2" customFormat="1" x14ac:dyDescent="0.3">
      <c r="F2772" s="65"/>
      <c r="L2772" s="65"/>
      <c r="R2772" s="65"/>
    </row>
    <row r="2773" spans="6:18" s="2" customFormat="1" x14ac:dyDescent="0.3">
      <c r="F2773" s="65"/>
      <c r="L2773" s="65"/>
      <c r="R2773" s="65"/>
    </row>
    <row r="2774" spans="6:18" s="2" customFormat="1" x14ac:dyDescent="0.3">
      <c r="F2774" s="65"/>
      <c r="L2774" s="65"/>
      <c r="R2774" s="65"/>
    </row>
    <row r="2775" spans="6:18" s="2" customFormat="1" x14ac:dyDescent="0.3">
      <c r="F2775" s="65"/>
      <c r="L2775" s="65"/>
      <c r="R2775" s="65"/>
    </row>
    <row r="2776" spans="6:18" s="2" customFormat="1" x14ac:dyDescent="0.3">
      <c r="F2776" s="65"/>
      <c r="L2776" s="65"/>
      <c r="R2776" s="65"/>
    </row>
    <row r="2777" spans="6:18" s="2" customFormat="1" x14ac:dyDescent="0.3">
      <c r="F2777" s="65"/>
      <c r="L2777" s="65"/>
      <c r="R2777" s="65"/>
    </row>
    <row r="2778" spans="6:18" s="2" customFormat="1" x14ac:dyDescent="0.3">
      <c r="F2778" s="65"/>
      <c r="L2778" s="65"/>
      <c r="R2778" s="65"/>
    </row>
    <row r="2779" spans="6:18" s="2" customFormat="1" x14ac:dyDescent="0.3">
      <c r="F2779" s="65"/>
      <c r="L2779" s="65"/>
      <c r="R2779" s="65"/>
    </row>
    <row r="2780" spans="6:18" s="2" customFormat="1" x14ac:dyDescent="0.3">
      <c r="F2780" s="65"/>
      <c r="L2780" s="65"/>
      <c r="R2780" s="65"/>
    </row>
    <row r="2781" spans="6:18" s="2" customFormat="1" x14ac:dyDescent="0.3">
      <c r="F2781" s="65"/>
      <c r="L2781" s="65"/>
      <c r="R2781" s="65"/>
    </row>
    <row r="2782" spans="6:18" s="2" customFormat="1" x14ac:dyDescent="0.3">
      <c r="F2782" s="65"/>
      <c r="L2782" s="65"/>
      <c r="R2782" s="65"/>
    </row>
    <row r="2783" spans="6:18" s="2" customFormat="1" x14ac:dyDescent="0.3">
      <c r="F2783" s="65"/>
      <c r="L2783" s="65"/>
      <c r="R2783" s="65"/>
    </row>
    <row r="2784" spans="6:18" s="2" customFormat="1" x14ac:dyDescent="0.3">
      <c r="F2784" s="65"/>
      <c r="L2784" s="65"/>
      <c r="R2784" s="65"/>
    </row>
    <row r="2785" spans="6:18" s="2" customFormat="1" x14ac:dyDescent="0.3">
      <c r="F2785" s="65"/>
      <c r="L2785" s="65"/>
      <c r="R2785" s="65"/>
    </row>
    <row r="2786" spans="6:18" s="2" customFormat="1" x14ac:dyDescent="0.3">
      <c r="F2786" s="65"/>
      <c r="L2786" s="65"/>
      <c r="R2786" s="65"/>
    </row>
    <row r="2787" spans="6:18" s="2" customFormat="1" x14ac:dyDescent="0.3">
      <c r="F2787" s="65"/>
      <c r="L2787" s="65"/>
      <c r="R2787" s="65"/>
    </row>
    <row r="2788" spans="6:18" s="2" customFormat="1" x14ac:dyDescent="0.3">
      <c r="F2788" s="65"/>
      <c r="L2788" s="65"/>
      <c r="R2788" s="65"/>
    </row>
    <row r="2789" spans="6:18" s="2" customFormat="1" x14ac:dyDescent="0.3">
      <c r="F2789" s="65"/>
      <c r="L2789" s="65"/>
      <c r="R2789" s="65"/>
    </row>
    <row r="2790" spans="6:18" s="2" customFormat="1" x14ac:dyDescent="0.3">
      <c r="F2790" s="65"/>
      <c r="L2790" s="65"/>
      <c r="R2790" s="65"/>
    </row>
    <row r="2791" spans="6:18" s="2" customFormat="1" x14ac:dyDescent="0.3">
      <c r="F2791" s="65"/>
      <c r="L2791" s="65"/>
      <c r="R2791" s="65"/>
    </row>
    <row r="2792" spans="6:18" s="2" customFormat="1" x14ac:dyDescent="0.3">
      <c r="F2792" s="65"/>
      <c r="L2792" s="65"/>
      <c r="R2792" s="65"/>
    </row>
    <row r="2793" spans="6:18" s="2" customFormat="1" x14ac:dyDescent="0.3">
      <c r="F2793" s="65"/>
      <c r="L2793" s="65"/>
      <c r="R2793" s="65"/>
    </row>
    <row r="2794" spans="6:18" s="2" customFormat="1" x14ac:dyDescent="0.3">
      <c r="F2794" s="65"/>
      <c r="L2794" s="65"/>
      <c r="R2794" s="65"/>
    </row>
    <row r="2795" spans="6:18" s="2" customFormat="1" x14ac:dyDescent="0.3">
      <c r="F2795" s="65"/>
      <c r="L2795" s="65"/>
      <c r="R2795" s="65"/>
    </row>
    <row r="2796" spans="6:18" s="2" customFormat="1" x14ac:dyDescent="0.3">
      <c r="F2796" s="65"/>
      <c r="L2796" s="65"/>
      <c r="R2796" s="65"/>
    </row>
    <row r="2797" spans="6:18" s="2" customFormat="1" x14ac:dyDescent="0.3">
      <c r="F2797" s="65"/>
      <c r="L2797" s="65"/>
      <c r="R2797" s="65"/>
    </row>
    <row r="2798" spans="6:18" s="2" customFormat="1" x14ac:dyDescent="0.3">
      <c r="F2798" s="65"/>
      <c r="L2798" s="65"/>
      <c r="R2798" s="65"/>
    </row>
    <row r="2799" spans="6:18" s="2" customFormat="1" x14ac:dyDescent="0.3">
      <c r="F2799" s="65"/>
      <c r="L2799" s="65"/>
      <c r="R2799" s="65"/>
    </row>
    <row r="2800" spans="6:18" s="2" customFormat="1" x14ac:dyDescent="0.3">
      <c r="F2800" s="65"/>
      <c r="L2800" s="65"/>
      <c r="R2800" s="65"/>
    </row>
    <row r="2801" spans="6:18" s="2" customFormat="1" x14ac:dyDescent="0.3">
      <c r="F2801" s="65"/>
      <c r="L2801" s="65"/>
      <c r="R2801" s="65"/>
    </row>
    <row r="2802" spans="6:18" s="2" customFormat="1" x14ac:dyDescent="0.3">
      <c r="F2802" s="65"/>
      <c r="L2802" s="65"/>
      <c r="R2802" s="65"/>
    </row>
    <row r="2803" spans="6:18" s="2" customFormat="1" x14ac:dyDescent="0.3">
      <c r="F2803" s="65"/>
      <c r="L2803" s="65"/>
      <c r="R2803" s="65"/>
    </row>
    <row r="2804" spans="6:18" s="2" customFormat="1" x14ac:dyDescent="0.3">
      <c r="F2804" s="65"/>
      <c r="L2804" s="65"/>
      <c r="R2804" s="65"/>
    </row>
    <row r="2805" spans="6:18" s="2" customFormat="1" x14ac:dyDescent="0.3">
      <c r="F2805" s="65"/>
      <c r="L2805" s="65"/>
      <c r="R2805" s="65"/>
    </row>
    <row r="2806" spans="6:18" s="2" customFormat="1" x14ac:dyDescent="0.3">
      <c r="F2806" s="65"/>
      <c r="L2806" s="65"/>
      <c r="R2806" s="65"/>
    </row>
    <row r="2807" spans="6:18" s="2" customFormat="1" x14ac:dyDescent="0.3">
      <c r="F2807" s="65"/>
      <c r="L2807" s="65"/>
      <c r="R2807" s="65"/>
    </row>
    <row r="2808" spans="6:18" s="2" customFormat="1" x14ac:dyDescent="0.3">
      <c r="F2808" s="65"/>
      <c r="L2808" s="65"/>
      <c r="R2808" s="65"/>
    </row>
    <row r="2809" spans="6:18" s="2" customFormat="1" x14ac:dyDescent="0.3">
      <c r="F2809" s="65"/>
      <c r="L2809" s="65"/>
      <c r="R2809" s="65"/>
    </row>
    <row r="2810" spans="6:18" s="2" customFormat="1" x14ac:dyDescent="0.3">
      <c r="F2810" s="65"/>
      <c r="L2810" s="65"/>
      <c r="R2810" s="65"/>
    </row>
    <row r="2811" spans="6:18" s="2" customFormat="1" x14ac:dyDescent="0.3">
      <c r="F2811" s="65"/>
      <c r="L2811" s="65"/>
      <c r="R2811" s="65"/>
    </row>
    <row r="2812" spans="6:18" s="2" customFormat="1" x14ac:dyDescent="0.3">
      <c r="F2812" s="65"/>
      <c r="L2812" s="65"/>
      <c r="R2812" s="65"/>
    </row>
    <row r="2813" spans="6:18" s="2" customFormat="1" x14ac:dyDescent="0.3">
      <c r="F2813" s="65"/>
      <c r="L2813" s="65"/>
      <c r="R2813" s="65"/>
    </row>
    <row r="2814" spans="6:18" s="2" customFormat="1" x14ac:dyDescent="0.3">
      <c r="F2814" s="65"/>
      <c r="L2814" s="65"/>
      <c r="R2814" s="65"/>
    </row>
    <row r="2815" spans="6:18" s="2" customFormat="1" x14ac:dyDescent="0.3">
      <c r="F2815" s="65"/>
      <c r="L2815" s="65"/>
      <c r="R2815" s="65"/>
    </row>
    <row r="2816" spans="6:18" s="2" customFormat="1" x14ac:dyDescent="0.3">
      <c r="F2816" s="65"/>
      <c r="L2816" s="65"/>
      <c r="R2816" s="65"/>
    </row>
    <row r="2817" spans="6:18" s="2" customFormat="1" x14ac:dyDescent="0.3">
      <c r="F2817" s="65"/>
      <c r="L2817" s="65"/>
      <c r="R2817" s="65"/>
    </row>
    <row r="2818" spans="6:18" s="2" customFormat="1" x14ac:dyDescent="0.3">
      <c r="F2818" s="65"/>
      <c r="L2818" s="65"/>
      <c r="R2818" s="65"/>
    </row>
    <row r="2819" spans="6:18" s="2" customFormat="1" x14ac:dyDescent="0.3">
      <c r="F2819" s="65"/>
      <c r="L2819" s="65"/>
      <c r="R2819" s="65"/>
    </row>
    <row r="2820" spans="6:18" s="2" customFormat="1" x14ac:dyDescent="0.3">
      <c r="F2820" s="65"/>
      <c r="L2820" s="65"/>
      <c r="R2820" s="65"/>
    </row>
    <row r="2821" spans="6:18" s="2" customFormat="1" x14ac:dyDescent="0.3">
      <c r="F2821" s="65"/>
      <c r="L2821" s="65"/>
      <c r="R2821" s="65"/>
    </row>
    <row r="2822" spans="6:18" s="2" customFormat="1" x14ac:dyDescent="0.3">
      <c r="F2822" s="65"/>
      <c r="L2822" s="65"/>
      <c r="R2822" s="65"/>
    </row>
    <row r="2823" spans="6:18" s="2" customFormat="1" x14ac:dyDescent="0.3">
      <c r="F2823" s="65"/>
      <c r="L2823" s="65"/>
      <c r="R2823" s="65"/>
    </row>
    <row r="2824" spans="6:18" s="2" customFormat="1" x14ac:dyDescent="0.3">
      <c r="F2824" s="65"/>
      <c r="L2824" s="65"/>
      <c r="R2824" s="65"/>
    </row>
    <row r="2825" spans="6:18" s="2" customFormat="1" x14ac:dyDescent="0.3">
      <c r="F2825" s="65"/>
      <c r="L2825" s="65"/>
      <c r="R2825" s="65"/>
    </row>
    <row r="2826" spans="6:18" s="2" customFormat="1" x14ac:dyDescent="0.3">
      <c r="F2826" s="65"/>
      <c r="L2826" s="65"/>
      <c r="R2826" s="65"/>
    </row>
    <row r="2827" spans="6:18" s="2" customFormat="1" x14ac:dyDescent="0.3">
      <c r="F2827" s="65"/>
      <c r="L2827" s="65"/>
      <c r="R2827" s="65"/>
    </row>
    <row r="2828" spans="6:18" s="2" customFormat="1" x14ac:dyDescent="0.3">
      <c r="F2828" s="65"/>
      <c r="L2828" s="65"/>
      <c r="R2828" s="65"/>
    </row>
    <row r="2829" spans="6:18" s="2" customFormat="1" x14ac:dyDescent="0.3">
      <c r="F2829" s="65"/>
      <c r="L2829" s="65"/>
      <c r="R2829" s="65"/>
    </row>
    <row r="2830" spans="6:18" s="2" customFormat="1" x14ac:dyDescent="0.3">
      <c r="F2830" s="65"/>
      <c r="L2830" s="65"/>
      <c r="R2830" s="65"/>
    </row>
    <row r="2831" spans="6:18" s="2" customFormat="1" x14ac:dyDescent="0.3">
      <c r="F2831" s="65"/>
      <c r="L2831" s="65"/>
      <c r="R2831" s="65"/>
    </row>
    <row r="2832" spans="6:18" s="2" customFormat="1" x14ac:dyDescent="0.3">
      <c r="F2832" s="65"/>
      <c r="L2832" s="65"/>
      <c r="R2832" s="65"/>
    </row>
    <row r="2833" spans="6:18" s="2" customFormat="1" x14ac:dyDescent="0.3">
      <c r="F2833" s="65"/>
      <c r="L2833" s="65"/>
      <c r="R2833" s="65"/>
    </row>
    <row r="2834" spans="6:18" s="2" customFormat="1" x14ac:dyDescent="0.3">
      <c r="F2834" s="65"/>
      <c r="L2834" s="65"/>
      <c r="R2834" s="65"/>
    </row>
    <row r="2835" spans="6:18" s="2" customFormat="1" x14ac:dyDescent="0.3">
      <c r="F2835" s="65"/>
      <c r="L2835" s="65"/>
      <c r="R2835" s="65"/>
    </row>
    <row r="2836" spans="6:18" s="2" customFormat="1" x14ac:dyDescent="0.3">
      <c r="F2836" s="65"/>
      <c r="L2836" s="65"/>
      <c r="R2836" s="65"/>
    </row>
    <row r="2837" spans="6:18" s="2" customFormat="1" x14ac:dyDescent="0.3">
      <c r="F2837" s="65"/>
      <c r="L2837" s="65"/>
      <c r="R2837" s="65"/>
    </row>
    <row r="2838" spans="6:18" s="2" customFormat="1" x14ac:dyDescent="0.3">
      <c r="F2838" s="65"/>
      <c r="L2838" s="65"/>
      <c r="R2838" s="65"/>
    </row>
    <row r="2839" spans="6:18" s="2" customFormat="1" x14ac:dyDescent="0.3">
      <c r="F2839" s="65"/>
      <c r="L2839" s="65"/>
      <c r="R2839" s="65"/>
    </row>
    <row r="2840" spans="6:18" s="2" customFormat="1" x14ac:dyDescent="0.3">
      <c r="F2840" s="65"/>
      <c r="L2840" s="65"/>
      <c r="R2840" s="65"/>
    </row>
    <row r="2841" spans="6:18" s="2" customFormat="1" x14ac:dyDescent="0.3">
      <c r="F2841" s="65"/>
      <c r="L2841" s="65"/>
      <c r="R2841" s="65"/>
    </row>
    <row r="2842" spans="6:18" s="2" customFormat="1" x14ac:dyDescent="0.3">
      <c r="F2842" s="65"/>
      <c r="L2842" s="65"/>
      <c r="R2842" s="65"/>
    </row>
    <row r="2843" spans="6:18" s="2" customFormat="1" x14ac:dyDescent="0.3">
      <c r="F2843" s="65"/>
      <c r="L2843" s="65"/>
      <c r="R2843" s="65"/>
    </row>
    <row r="2844" spans="6:18" s="2" customFormat="1" x14ac:dyDescent="0.3">
      <c r="F2844" s="65"/>
      <c r="L2844" s="65"/>
      <c r="R2844" s="65"/>
    </row>
    <row r="2845" spans="6:18" s="2" customFormat="1" x14ac:dyDescent="0.3">
      <c r="F2845" s="65"/>
      <c r="L2845" s="65"/>
      <c r="R2845" s="65"/>
    </row>
    <row r="2846" spans="6:18" s="2" customFormat="1" x14ac:dyDescent="0.3">
      <c r="F2846" s="65"/>
      <c r="L2846" s="65"/>
      <c r="R2846" s="65"/>
    </row>
    <row r="2847" spans="6:18" s="2" customFormat="1" x14ac:dyDescent="0.3">
      <c r="F2847" s="65"/>
      <c r="L2847" s="65"/>
      <c r="R2847" s="65"/>
    </row>
    <row r="2848" spans="6:18" s="2" customFormat="1" x14ac:dyDescent="0.3">
      <c r="F2848" s="65"/>
      <c r="L2848" s="65"/>
      <c r="R2848" s="65"/>
    </row>
    <row r="2849" spans="6:18" s="2" customFormat="1" x14ac:dyDescent="0.3">
      <c r="F2849" s="65"/>
      <c r="L2849" s="65"/>
      <c r="R2849" s="65"/>
    </row>
    <row r="2850" spans="6:18" s="2" customFormat="1" x14ac:dyDescent="0.3">
      <c r="F2850" s="65"/>
      <c r="L2850" s="65"/>
      <c r="R2850" s="65"/>
    </row>
    <row r="2851" spans="6:18" s="2" customFormat="1" x14ac:dyDescent="0.3">
      <c r="F2851" s="65"/>
      <c r="L2851" s="65"/>
      <c r="R2851" s="65"/>
    </row>
    <row r="2852" spans="6:18" s="2" customFormat="1" x14ac:dyDescent="0.3">
      <c r="F2852" s="65"/>
      <c r="L2852" s="65"/>
      <c r="R2852" s="65"/>
    </row>
    <row r="2853" spans="6:18" s="2" customFormat="1" x14ac:dyDescent="0.3">
      <c r="F2853" s="65"/>
      <c r="L2853" s="65"/>
      <c r="R2853" s="65"/>
    </row>
    <row r="2854" spans="6:18" s="2" customFormat="1" x14ac:dyDescent="0.3">
      <c r="F2854" s="65"/>
      <c r="L2854" s="65"/>
      <c r="R2854" s="65"/>
    </row>
    <row r="2855" spans="6:18" s="2" customFormat="1" x14ac:dyDescent="0.3">
      <c r="F2855" s="65"/>
      <c r="L2855" s="65"/>
      <c r="R2855" s="65"/>
    </row>
    <row r="2856" spans="6:18" s="2" customFormat="1" x14ac:dyDescent="0.3">
      <c r="F2856" s="65"/>
      <c r="L2856" s="65"/>
      <c r="R2856" s="65"/>
    </row>
    <row r="2857" spans="6:18" s="2" customFormat="1" x14ac:dyDescent="0.3">
      <c r="F2857" s="65"/>
      <c r="L2857" s="65"/>
      <c r="R2857" s="65"/>
    </row>
    <row r="2858" spans="6:18" s="2" customFormat="1" x14ac:dyDescent="0.3">
      <c r="F2858" s="65"/>
      <c r="L2858" s="65"/>
      <c r="R2858" s="65"/>
    </row>
    <row r="2859" spans="6:18" s="2" customFormat="1" x14ac:dyDescent="0.3">
      <c r="F2859" s="65"/>
      <c r="L2859" s="65"/>
      <c r="R2859" s="65"/>
    </row>
    <row r="2860" spans="6:18" s="2" customFormat="1" x14ac:dyDescent="0.3">
      <c r="F2860" s="65"/>
      <c r="L2860" s="65"/>
      <c r="R2860" s="65"/>
    </row>
    <row r="2861" spans="6:18" s="2" customFormat="1" x14ac:dyDescent="0.3">
      <c r="F2861" s="65"/>
      <c r="L2861" s="65"/>
      <c r="R2861" s="65"/>
    </row>
    <row r="2862" spans="6:18" s="2" customFormat="1" x14ac:dyDescent="0.3">
      <c r="F2862" s="65"/>
      <c r="L2862" s="65"/>
      <c r="R2862" s="65"/>
    </row>
    <row r="2863" spans="6:18" s="2" customFormat="1" x14ac:dyDescent="0.3">
      <c r="F2863" s="65"/>
      <c r="L2863" s="65"/>
      <c r="R2863" s="65"/>
    </row>
    <row r="2864" spans="6:18" s="2" customFormat="1" x14ac:dyDescent="0.3">
      <c r="F2864" s="65"/>
      <c r="L2864" s="65"/>
      <c r="R2864" s="65"/>
    </row>
    <row r="2865" spans="6:18" s="2" customFormat="1" x14ac:dyDescent="0.3">
      <c r="F2865" s="65"/>
      <c r="L2865" s="65"/>
      <c r="R2865" s="65"/>
    </row>
    <row r="2866" spans="6:18" s="2" customFormat="1" x14ac:dyDescent="0.3">
      <c r="F2866" s="65"/>
      <c r="L2866" s="65"/>
      <c r="R2866" s="65"/>
    </row>
    <row r="2867" spans="6:18" s="2" customFormat="1" x14ac:dyDescent="0.3">
      <c r="F2867" s="65"/>
      <c r="L2867" s="65"/>
      <c r="R2867" s="65"/>
    </row>
    <row r="2868" spans="6:18" s="2" customFormat="1" x14ac:dyDescent="0.3">
      <c r="F2868" s="65"/>
      <c r="L2868" s="65"/>
      <c r="R2868" s="65"/>
    </row>
    <row r="2869" spans="6:18" s="2" customFormat="1" x14ac:dyDescent="0.3">
      <c r="F2869" s="65"/>
      <c r="L2869" s="65"/>
      <c r="R2869" s="65"/>
    </row>
    <row r="2870" spans="6:18" s="2" customFormat="1" x14ac:dyDescent="0.3">
      <c r="F2870" s="65"/>
      <c r="L2870" s="65"/>
      <c r="R2870" s="65"/>
    </row>
    <row r="2871" spans="6:18" s="2" customFormat="1" x14ac:dyDescent="0.3">
      <c r="F2871" s="65"/>
      <c r="L2871" s="65"/>
      <c r="R2871" s="65"/>
    </row>
    <row r="2872" spans="6:18" s="2" customFormat="1" x14ac:dyDescent="0.3">
      <c r="F2872" s="65"/>
      <c r="L2872" s="65"/>
      <c r="R2872" s="65"/>
    </row>
    <row r="2873" spans="6:18" s="2" customFormat="1" x14ac:dyDescent="0.3">
      <c r="F2873" s="65"/>
      <c r="L2873" s="65"/>
      <c r="R2873" s="65"/>
    </row>
    <row r="2874" spans="6:18" s="2" customFormat="1" x14ac:dyDescent="0.3">
      <c r="F2874" s="65"/>
      <c r="L2874" s="65"/>
      <c r="R2874" s="65"/>
    </row>
    <row r="2875" spans="6:18" s="2" customFormat="1" x14ac:dyDescent="0.3">
      <c r="F2875" s="65"/>
      <c r="L2875" s="65"/>
      <c r="R2875" s="65"/>
    </row>
    <row r="2876" spans="6:18" s="2" customFormat="1" x14ac:dyDescent="0.3">
      <c r="F2876" s="65"/>
      <c r="L2876" s="65"/>
      <c r="R2876" s="65"/>
    </row>
    <row r="2877" spans="6:18" s="2" customFormat="1" x14ac:dyDescent="0.3">
      <c r="F2877" s="65"/>
      <c r="L2877" s="65"/>
      <c r="R2877" s="65"/>
    </row>
    <row r="2878" spans="6:18" s="2" customFormat="1" x14ac:dyDescent="0.3">
      <c r="F2878" s="65"/>
      <c r="L2878" s="65"/>
      <c r="R2878" s="65"/>
    </row>
    <row r="2879" spans="6:18" s="2" customFormat="1" x14ac:dyDescent="0.3">
      <c r="F2879" s="65"/>
      <c r="L2879" s="65"/>
      <c r="R2879" s="65"/>
    </row>
    <row r="2880" spans="6:18" s="2" customFormat="1" x14ac:dyDescent="0.3">
      <c r="F2880" s="65"/>
      <c r="L2880" s="65"/>
      <c r="R2880" s="65"/>
    </row>
    <row r="2881" spans="6:18" s="2" customFormat="1" x14ac:dyDescent="0.3">
      <c r="F2881" s="65"/>
      <c r="L2881" s="65"/>
      <c r="R2881" s="65"/>
    </row>
    <row r="2882" spans="6:18" s="2" customFormat="1" x14ac:dyDescent="0.3">
      <c r="F2882" s="65"/>
      <c r="L2882" s="65"/>
      <c r="R2882" s="65"/>
    </row>
    <row r="2883" spans="6:18" s="2" customFormat="1" x14ac:dyDescent="0.3">
      <c r="F2883" s="65"/>
      <c r="L2883" s="65"/>
      <c r="R2883" s="65"/>
    </row>
    <row r="2884" spans="6:18" s="2" customFormat="1" x14ac:dyDescent="0.3">
      <c r="F2884" s="65"/>
      <c r="L2884" s="65"/>
      <c r="R2884" s="65"/>
    </row>
    <row r="2885" spans="6:18" s="2" customFormat="1" x14ac:dyDescent="0.3">
      <c r="F2885" s="65"/>
      <c r="L2885" s="65"/>
      <c r="R2885" s="65"/>
    </row>
    <row r="2886" spans="6:18" s="2" customFormat="1" x14ac:dyDescent="0.3">
      <c r="F2886" s="65"/>
      <c r="L2886" s="65"/>
      <c r="R2886" s="65"/>
    </row>
    <row r="2887" spans="6:18" s="2" customFormat="1" x14ac:dyDescent="0.3">
      <c r="F2887" s="65"/>
      <c r="L2887" s="65"/>
      <c r="R2887" s="65"/>
    </row>
    <row r="2888" spans="6:18" s="2" customFormat="1" x14ac:dyDescent="0.3">
      <c r="F2888" s="65"/>
      <c r="L2888" s="65"/>
      <c r="R2888" s="65"/>
    </row>
    <row r="2889" spans="6:18" s="2" customFormat="1" x14ac:dyDescent="0.3">
      <c r="F2889" s="65"/>
      <c r="L2889" s="65"/>
      <c r="R2889" s="65"/>
    </row>
    <row r="2890" spans="6:18" s="2" customFormat="1" x14ac:dyDescent="0.3">
      <c r="F2890" s="65"/>
      <c r="L2890" s="65"/>
      <c r="R2890" s="65"/>
    </row>
    <row r="2891" spans="6:18" s="2" customFormat="1" x14ac:dyDescent="0.3">
      <c r="F2891" s="65"/>
      <c r="L2891" s="65"/>
      <c r="R2891" s="65"/>
    </row>
    <row r="2892" spans="6:18" s="2" customFormat="1" x14ac:dyDescent="0.3">
      <c r="F2892" s="65"/>
      <c r="L2892" s="65"/>
      <c r="R2892" s="65"/>
    </row>
    <row r="2893" spans="6:18" s="2" customFormat="1" x14ac:dyDescent="0.3">
      <c r="F2893" s="65"/>
      <c r="L2893" s="65"/>
      <c r="R2893" s="65"/>
    </row>
    <row r="2894" spans="6:18" s="2" customFormat="1" x14ac:dyDescent="0.3">
      <c r="F2894" s="65"/>
      <c r="L2894" s="65"/>
      <c r="R2894" s="65"/>
    </row>
    <row r="2895" spans="6:18" s="2" customFormat="1" x14ac:dyDescent="0.3">
      <c r="F2895" s="65"/>
      <c r="L2895" s="65"/>
      <c r="R2895" s="65"/>
    </row>
    <row r="2896" spans="6:18" s="2" customFormat="1" x14ac:dyDescent="0.3">
      <c r="F2896" s="65"/>
      <c r="L2896" s="65"/>
      <c r="R2896" s="65"/>
    </row>
    <row r="2897" spans="6:18" s="2" customFormat="1" x14ac:dyDescent="0.3">
      <c r="F2897" s="65"/>
      <c r="L2897" s="65"/>
      <c r="R2897" s="65"/>
    </row>
    <row r="2898" spans="6:18" s="2" customFormat="1" x14ac:dyDescent="0.3">
      <c r="F2898" s="65"/>
      <c r="L2898" s="65"/>
      <c r="R2898" s="65"/>
    </row>
    <row r="2899" spans="6:18" s="2" customFormat="1" x14ac:dyDescent="0.3">
      <c r="F2899" s="65"/>
      <c r="L2899" s="65"/>
      <c r="R2899" s="65"/>
    </row>
    <row r="2900" spans="6:18" s="2" customFormat="1" x14ac:dyDescent="0.3">
      <c r="F2900" s="65"/>
      <c r="L2900" s="65"/>
      <c r="R2900" s="65"/>
    </row>
    <row r="2901" spans="6:18" s="2" customFormat="1" x14ac:dyDescent="0.3">
      <c r="F2901" s="65"/>
      <c r="L2901" s="65"/>
      <c r="R2901" s="65"/>
    </row>
    <row r="2902" spans="6:18" s="2" customFormat="1" x14ac:dyDescent="0.3">
      <c r="F2902" s="65"/>
      <c r="L2902" s="65"/>
      <c r="R2902" s="65"/>
    </row>
    <row r="2903" spans="6:18" s="2" customFormat="1" x14ac:dyDescent="0.3">
      <c r="F2903" s="65"/>
      <c r="L2903" s="65"/>
      <c r="R2903" s="65"/>
    </row>
    <row r="2904" spans="6:18" s="2" customFormat="1" x14ac:dyDescent="0.3">
      <c r="F2904" s="65"/>
      <c r="L2904" s="65"/>
      <c r="R2904" s="65"/>
    </row>
    <row r="2905" spans="6:18" s="2" customFormat="1" x14ac:dyDescent="0.3">
      <c r="F2905" s="65"/>
      <c r="L2905" s="65"/>
      <c r="R2905" s="65"/>
    </row>
    <row r="2906" spans="6:18" s="2" customFormat="1" x14ac:dyDescent="0.3">
      <c r="F2906" s="65"/>
      <c r="L2906" s="65"/>
      <c r="R2906" s="65"/>
    </row>
    <row r="2907" spans="6:18" s="2" customFormat="1" x14ac:dyDescent="0.3">
      <c r="F2907" s="65"/>
      <c r="L2907" s="65"/>
      <c r="R2907" s="65"/>
    </row>
    <row r="2908" spans="6:18" s="2" customFormat="1" x14ac:dyDescent="0.3">
      <c r="F2908" s="65"/>
      <c r="L2908" s="65"/>
      <c r="R2908" s="65"/>
    </row>
    <row r="2909" spans="6:18" s="2" customFormat="1" x14ac:dyDescent="0.3">
      <c r="F2909" s="65"/>
      <c r="L2909" s="65"/>
      <c r="R2909" s="65"/>
    </row>
    <row r="2910" spans="6:18" s="2" customFormat="1" x14ac:dyDescent="0.3">
      <c r="F2910" s="65"/>
      <c r="L2910" s="65"/>
      <c r="R2910" s="65"/>
    </row>
    <row r="2911" spans="6:18" s="2" customFormat="1" x14ac:dyDescent="0.3">
      <c r="F2911" s="65"/>
      <c r="L2911" s="65"/>
      <c r="R2911" s="65"/>
    </row>
    <row r="2912" spans="6:18" s="2" customFormat="1" x14ac:dyDescent="0.3">
      <c r="F2912" s="65"/>
      <c r="L2912" s="65"/>
      <c r="R2912" s="65"/>
    </row>
    <row r="2913" spans="6:18" s="2" customFormat="1" x14ac:dyDescent="0.3">
      <c r="F2913" s="65"/>
      <c r="L2913" s="65"/>
      <c r="R2913" s="65"/>
    </row>
    <row r="2914" spans="6:18" s="2" customFormat="1" x14ac:dyDescent="0.3">
      <c r="F2914" s="65"/>
      <c r="L2914" s="65"/>
      <c r="R2914" s="65"/>
    </row>
    <row r="2915" spans="6:18" s="2" customFormat="1" x14ac:dyDescent="0.3">
      <c r="F2915" s="65"/>
      <c r="L2915" s="65"/>
      <c r="R2915" s="65"/>
    </row>
    <row r="2916" spans="6:18" s="2" customFormat="1" x14ac:dyDescent="0.3">
      <c r="F2916" s="65"/>
      <c r="L2916" s="65"/>
      <c r="R2916" s="65"/>
    </row>
    <row r="2917" spans="6:18" s="2" customFormat="1" x14ac:dyDescent="0.3">
      <c r="F2917" s="65"/>
      <c r="L2917" s="65"/>
      <c r="R2917" s="65"/>
    </row>
    <row r="2918" spans="6:18" s="2" customFormat="1" x14ac:dyDescent="0.3">
      <c r="F2918" s="65"/>
      <c r="L2918" s="65"/>
      <c r="R2918" s="65"/>
    </row>
    <row r="2919" spans="6:18" s="2" customFormat="1" x14ac:dyDescent="0.3">
      <c r="F2919" s="65"/>
      <c r="L2919" s="65"/>
      <c r="R2919" s="65"/>
    </row>
    <row r="2920" spans="6:18" s="2" customFormat="1" x14ac:dyDescent="0.3">
      <c r="F2920" s="65"/>
      <c r="L2920" s="65"/>
      <c r="R2920" s="65"/>
    </row>
    <row r="2921" spans="6:18" s="2" customFormat="1" x14ac:dyDescent="0.3">
      <c r="F2921" s="65"/>
      <c r="L2921" s="65"/>
      <c r="R2921" s="65"/>
    </row>
    <row r="2922" spans="6:18" s="2" customFormat="1" x14ac:dyDescent="0.3">
      <c r="F2922" s="65"/>
      <c r="L2922" s="65"/>
      <c r="R2922" s="65"/>
    </row>
    <row r="2923" spans="6:18" s="2" customFormat="1" x14ac:dyDescent="0.3">
      <c r="F2923" s="65"/>
      <c r="L2923" s="65"/>
      <c r="R2923" s="65"/>
    </row>
    <row r="2924" spans="6:18" s="2" customFormat="1" x14ac:dyDescent="0.3">
      <c r="F2924" s="65"/>
      <c r="L2924" s="65"/>
      <c r="R2924" s="65"/>
    </row>
    <row r="2925" spans="6:18" s="2" customFormat="1" x14ac:dyDescent="0.3">
      <c r="F2925" s="65"/>
      <c r="L2925" s="65"/>
      <c r="R2925" s="65"/>
    </row>
    <row r="2926" spans="6:18" s="2" customFormat="1" x14ac:dyDescent="0.3">
      <c r="F2926" s="65"/>
      <c r="L2926" s="65"/>
      <c r="R2926" s="65"/>
    </row>
    <row r="2927" spans="6:18" s="2" customFormat="1" x14ac:dyDescent="0.3">
      <c r="F2927" s="65"/>
      <c r="L2927" s="65"/>
      <c r="R2927" s="65"/>
    </row>
    <row r="2928" spans="6:18" s="2" customFormat="1" x14ac:dyDescent="0.3">
      <c r="F2928" s="65"/>
      <c r="L2928" s="65"/>
      <c r="R2928" s="65"/>
    </row>
    <row r="2929" spans="6:18" s="2" customFormat="1" x14ac:dyDescent="0.3">
      <c r="F2929" s="65"/>
      <c r="L2929" s="65"/>
      <c r="R2929" s="65"/>
    </row>
    <row r="2930" spans="6:18" s="2" customFormat="1" x14ac:dyDescent="0.3">
      <c r="F2930" s="65"/>
      <c r="L2930" s="65"/>
      <c r="R2930" s="65"/>
    </row>
    <row r="2931" spans="6:18" s="2" customFormat="1" x14ac:dyDescent="0.3">
      <c r="F2931" s="65"/>
      <c r="L2931" s="65"/>
      <c r="R2931" s="65"/>
    </row>
    <row r="2932" spans="6:18" s="2" customFormat="1" x14ac:dyDescent="0.3">
      <c r="F2932" s="65"/>
      <c r="L2932" s="65"/>
      <c r="R2932" s="65"/>
    </row>
    <row r="2933" spans="6:18" s="2" customFormat="1" x14ac:dyDescent="0.3">
      <c r="F2933" s="65"/>
      <c r="L2933" s="65"/>
      <c r="R2933" s="65"/>
    </row>
    <row r="2934" spans="6:18" s="2" customFormat="1" x14ac:dyDescent="0.3">
      <c r="F2934" s="65"/>
      <c r="L2934" s="65"/>
      <c r="R2934" s="65"/>
    </row>
    <row r="2935" spans="6:18" s="2" customFormat="1" x14ac:dyDescent="0.3">
      <c r="F2935" s="65"/>
      <c r="L2935" s="65"/>
      <c r="R2935" s="65"/>
    </row>
    <row r="2936" spans="6:18" s="2" customFormat="1" x14ac:dyDescent="0.3">
      <c r="F2936" s="65"/>
      <c r="L2936" s="65"/>
      <c r="R2936" s="65"/>
    </row>
    <row r="2937" spans="6:18" s="2" customFormat="1" x14ac:dyDescent="0.3">
      <c r="F2937" s="65"/>
      <c r="L2937" s="65"/>
      <c r="R2937" s="65"/>
    </row>
    <row r="2938" spans="6:18" s="2" customFormat="1" x14ac:dyDescent="0.3">
      <c r="F2938" s="65"/>
      <c r="L2938" s="65"/>
      <c r="R2938" s="65"/>
    </row>
    <row r="2939" spans="6:18" s="2" customFormat="1" x14ac:dyDescent="0.3">
      <c r="F2939" s="65"/>
      <c r="L2939" s="65"/>
      <c r="R2939" s="65"/>
    </row>
    <row r="2940" spans="6:18" s="2" customFormat="1" x14ac:dyDescent="0.3">
      <c r="F2940" s="65"/>
      <c r="L2940" s="65"/>
      <c r="R2940" s="65"/>
    </row>
    <row r="2941" spans="6:18" s="2" customFormat="1" x14ac:dyDescent="0.3">
      <c r="F2941" s="65"/>
      <c r="L2941" s="65"/>
      <c r="R2941" s="65"/>
    </row>
    <row r="2942" spans="6:18" s="2" customFormat="1" x14ac:dyDescent="0.3">
      <c r="F2942" s="65"/>
      <c r="L2942" s="65"/>
      <c r="R2942" s="65"/>
    </row>
    <row r="2943" spans="6:18" s="2" customFormat="1" x14ac:dyDescent="0.3">
      <c r="F2943" s="65"/>
      <c r="L2943" s="65"/>
      <c r="R2943" s="65"/>
    </row>
    <row r="2944" spans="6:18" s="2" customFormat="1" x14ac:dyDescent="0.3">
      <c r="F2944" s="65"/>
      <c r="L2944" s="65"/>
      <c r="R2944" s="65"/>
    </row>
    <row r="2945" spans="6:18" s="2" customFormat="1" x14ac:dyDescent="0.3">
      <c r="F2945" s="65"/>
      <c r="L2945" s="65"/>
      <c r="R2945" s="65"/>
    </row>
    <row r="2946" spans="6:18" s="2" customFormat="1" x14ac:dyDescent="0.3">
      <c r="F2946" s="65"/>
      <c r="L2946" s="65"/>
      <c r="R2946" s="65"/>
    </row>
    <row r="2947" spans="6:18" s="2" customFormat="1" x14ac:dyDescent="0.3">
      <c r="F2947" s="65"/>
      <c r="L2947" s="65"/>
      <c r="R2947" s="65"/>
    </row>
    <row r="2948" spans="6:18" s="2" customFormat="1" x14ac:dyDescent="0.3">
      <c r="F2948" s="65"/>
      <c r="L2948" s="65"/>
      <c r="R2948" s="65"/>
    </row>
    <row r="2949" spans="6:18" s="2" customFormat="1" x14ac:dyDescent="0.3">
      <c r="F2949" s="65"/>
      <c r="L2949" s="65"/>
      <c r="R2949" s="65"/>
    </row>
    <row r="2950" spans="6:18" s="2" customFormat="1" x14ac:dyDescent="0.3">
      <c r="F2950" s="65"/>
      <c r="L2950" s="65"/>
      <c r="R2950" s="65"/>
    </row>
    <row r="2951" spans="6:18" s="2" customFormat="1" x14ac:dyDescent="0.3">
      <c r="F2951" s="65"/>
      <c r="L2951" s="65"/>
      <c r="R2951" s="65"/>
    </row>
    <row r="2952" spans="6:18" s="2" customFormat="1" x14ac:dyDescent="0.3">
      <c r="F2952" s="65"/>
      <c r="L2952" s="65"/>
      <c r="R2952" s="65"/>
    </row>
    <row r="2953" spans="6:18" s="2" customFormat="1" x14ac:dyDescent="0.3">
      <c r="F2953" s="65"/>
      <c r="L2953" s="65"/>
      <c r="R2953" s="65"/>
    </row>
    <row r="2954" spans="6:18" s="2" customFormat="1" x14ac:dyDescent="0.3">
      <c r="F2954" s="65"/>
      <c r="L2954" s="65"/>
      <c r="R2954" s="65"/>
    </row>
    <row r="2955" spans="6:18" s="2" customFormat="1" x14ac:dyDescent="0.3">
      <c r="F2955" s="65"/>
      <c r="L2955" s="65"/>
      <c r="R2955" s="65"/>
    </row>
    <row r="2956" spans="6:18" s="2" customFormat="1" x14ac:dyDescent="0.3">
      <c r="F2956" s="65"/>
      <c r="L2956" s="65"/>
      <c r="R2956" s="65"/>
    </row>
    <row r="2957" spans="6:18" s="2" customFormat="1" x14ac:dyDescent="0.3">
      <c r="F2957" s="65"/>
      <c r="L2957" s="65"/>
      <c r="R2957" s="65"/>
    </row>
    <row r="2958" spans="6:18" s="2" customFormat="1" x14ac:dyDescent="0.3">
      <c r="F2958" s="65"/>
      <c r="L2958" s="65"/>
      <c r="R2958" s="65"/>
    </row>
    <row r="2959" spans="6:18" s="2" customFormat="1" x14ac:dyDescent="0.3">
      <c r="F2959" s="65"/>
      <c r="L2959" s="65"/>
      <c r="R2959" s="65"/>
    </row>
    <row r="2960" spans="6:18" s="2" customFormat="1" x14ac:dyDescent="0.3">
      <c r="F2960" s="65"/>
      <c r="L2960" s="65"/>
      <c r="R2960" s="65"/>
    </row>
    <row r="2961" spans="6:18" s="2" customFormat="1" x14ac:dyDescent="0.3">
      <c r="F2961" s="65"/>
      <c r="L2961" s="65"/>
      <c r="R2961" s="65"/>
    </row>
    <row r="2962" spans="6:18" s="2" customFormat="1" x14ac:dyDescent="0.3">
      <c r="F2962" s="65"/>
      <c r="L2962" s="65"/>
      <c r="R2962" s="65"/>
    </row>
    <row r="2963" spans="6:18" s="2" customFormat="1" x14ac:dyDescent="0.3">
      <c r="F2963" s="65"/>
      <c r="L2963" s="65"/>
      <c r="R2963" s="65"/>
    </row>
    <row r="2964" spans="6:18" s="2" customFormat="1" x14ac:dyDescent="0.3">
      <c r="F2964" s="65"/>
      <c r="L2964" s="65"/>
      <c r="R2964" s="65"/>
    </row>
    <row r="2965" spans="6:18" s="2" customFormat="1" x14ac:dyDescent="0.3">
      <c r="F2965" s="65"/>
      <c r="L2965" s="65"/>
      <c r="R2965" s="65"/>
    </row>
    <row r="2966" spans="6:18" s="2" customFormat="1" x14ac:dyDescent="0.3">
      <c r="F2966" s="65"/>
      <c r="L2966" s="65"/>
      <c r="R2966" s="65"/>
    </row>
    <row r="2967" spans="6:18" s="2" customFormat="1" x14ac:dyDescent="0.3">
      <c r="F2967" s="65"/>
      <c r="L2967" s="65"/>
      <c r="R2967" s="65"/>
    </row>
    <row r="2968" spans="6:18" s="2" customFormat="1" x14ac:dyDescent="0.3">
      <c r="F2968" s="65"/>
      <c r="L2968" s="65"/>
      <c r="R2968" s="65"/>
    </row>
    <row r="2969" spans="6:18" s="2" customFormat="1" x14ac:dyDescent="0.3">
      <c r="F2969" s="65"/>
      <c r="L2969" s="65"/>
      <c r="R2969" s="65"/>
    </row>
    <row r="2970" spans="6:18" s="2" customFormat="1" x14ac:dyDescent="0.3">
      <c r="F2970" s="65"/>
      <c r="L2970" s="65"/>
      <c r="R2970" s="65"/>
    </row>
    <row r="2971" spans="6:18" s="2" customFormat="1" x14ac:dyDescent="0.3">
      <c r="F2971" s="65"/>
      <c r="L2971" s="65"/>
      <c r="R2971" s="65"/>
    </row>
    <row r="2972" spans="6:18" s="2" customFormat="1" x14ac:dyDescent="0.3">
      <c r="F2972" s="65"/>
      <c r="L2972" s="65"/>
      <c r="R2972" s="65"/>
    </row>
    <row r="2973" spans="6:18" s="2" customFormat="1" x14ac:dyDescent="0.3">
      <c r="F2973" s="65"/>
      <c r="L2973" s="65"/>
      <c r="R2973" s="65"/>
    </row>
    <row r="2974" spans="6:18" s="2" customFormat="1" x14ac:dyDescent="0.3">
      <c r="F2974" s="65"/>
      <c r="L2974" s="65"/>
      <c r="R2974" s="65"/>
    </row>
    <row r="2975" spans="6:18" s="2" customFormat="1" x14ac:dyDescent="0.3">
      <c r="F2975" s="65"/>
      <c r="L2975" s="65"/>
      <c r="R2975" s="65"/>
    </row>
    <row r="2976" spans="6:18" s="2" customFormat="1" x14ac:dyDescent="0.3">
      <c r="F2976" s="65"/>
      <c r="L2976" s="65"/>
      <c r="R2976" s="65"/>
    </row>
    <row r="2977" spans="6:18" s="2" customFormat="1" x14ac:dyDescent="0.3">
      <c r="F2977" s="65"/>
      <c r="L2977" s="65"/>
      <c r="R2977" s="65"/>
    </row>
    <row r="2978" spans="6:18" s="2" customFormat="1" x14ac:dyDescent="0.3">
      <c r="F2978" s="65"/>
      <c r="L2978" s="65"/>
      <c r="R2978" s="65"/>
    </row>
    <row r="2979" spans="6:18" s="2" customFormat="1" x14ac:dyDescent="0.3">
      <c r="F2979" s="65"/>
      <c r="L2979" s="65"/>
      <c r="R2979" s="65"/>
    </row>
    <row r="2980" spans="6:18" s="2" customFormat="1" x14ac:dyDescent="0.3">
      <c r="F2980" s="65"/>
      <c r="L2980" s="65"/>
      <c r="R2980" s="65"/>
    </row>
    <row r="2981" spans="6:18" s="2" customFormat="1" x14ac:dyDescent="0.3">
      <c r="F2981" s="65"/>
      <c r="L2981" s="65"/>
      <c r="R2981" s="65"/>
    </row>
    <row r="2982" spans="6:18" s="2" customFormat="1" x14ac:dyDescent="0.3">
      <c r="F2982" s="65"/>
      <c r="L2982" s="65"/>
      <c r="R2982" s="65"/>
    </row>
    <row r="2983" spans="6:18" s="2" customFormat="1" x14ac:dyDescent="0.3">
      <c r="F2983" s="65"/>
      <c r="L2983" s="65"/>
      <c r="R2983" s="65"/>
    </row>
    <row r="2984" spans="6:18" s="2" customFormat="1" x14ac:dyDescent="0.3">
      <c r="F2984" s="65"/>
      <c r="L2984" s="65"/>
      <c r="R2984" s="65"/>
    </row>
    <row r="2985" spans="6:18" s="2" customFormat="1" x14ac:dyDescent="0.3">
      <c r="F2985" s="65"/>
      <c r="L2985" s="65"/>
      <c r="R2985" s="65"/>
    </row>
    <row r="2986" spans="6:18" s="2" customFormat="1" x14ac:dyDescent="0.3">
      <c r="F2986" s="65"/>
      <c r="L2986" s="65"/>
      <c r="R2986" s="65"/>
    </row>
    <row r="2987" spans="6:18" s="2" customFormat="1" x14ac:dyDescent="0.3">
      <c r="F2987" s="65"/>
      <c r="L2987" s="65"/>
      <c r="R2987" s="65"/>
    </row>
    <row r="2988" spans="6:18" s="2" customFormat="1" x14ac:dyDescent="0.3">
      <c r="F2988" s="65"/>
      <c r="L2988" s="65"/>
      <c r="R2988" s="65"/>
    </row>
    <row r="2989" spans="6:18" s="2" customFormat="1" x14ac:dyDescent="0.3">
      <c r="F2989" s="65"/>
      <c r="L2989" s="65"/>
      <c r="R2989" s="65"/>
    </row>
    <row r="2990" spans="6:18" s="2" customFormat="1" x14ac:dyDescent="0.3">
      <c r="F2990" s="65"/>
      <c r="L2990" s="65"/>
      <c r="R2990" s="65"/>
    </row>
    <row r="2991" spans="6:18" s="2" customFormat="1" x14ac:dyDescent="0.3">
      <c r="F2991" s="65"/>
      <c r="L2991" s="65"/>
      <c r="R2991" s="65"/>
    </row>
    <row r="2992" spans="6:18" s="2" customFormat="1" x14ac:dyDescent="0.3">
      <c r="F2992" s="65"/>
      <c r="L2992" s="65"/>
      <c r="R2992" s="65"/>
    </row>
    <row r="2993" spans="6:18" s="2" customFormat="1" x14ac:dyDescent="0.3">
      <c r="F2993" s="65"/>
      <c r="L2993" s="65"/>
      <c r="R2993" s="65"/>
    </row>
    <row r="2994" spans="6:18" s="2" customFormat="1" x14ac:dyDescent="0.3">
      <c r="F2994" s="65"/>
      <c r="L2994" s="65"/>
      <c r="R2994" s="65"/>
    </row>
    <row r="2995" spans="6:18" s="2" customFormat="1" x14ac:dyDescent="0.3">
      <c r="F2995" s="65"/>
      <c r="L2995" s="65"/>
      <c r="R2995" s="65"/>
    </row>
    <row r="2996" spans="6:18" s="2" customFormat="1" x14ac:dyDescent="0.3">
      <c r="F2996" s="65"/>
      <c r="L2996" s="65"/>
      <c r="R2996" s="65"/>
    </row>
    <row r="2997" spans="6:18" s="2" customFormat="1" x14ac:dyDescent="0.3">
      <c r="F2997" s="65"/>
      <c r="L2997" s="65"/>
      <c r="R2997" s="65"/>
    </row>
    <row r="2998" spans="6:18" s="2" customFormat="1" x14ac:dyDescent="0.3">
      <c r="F2998" s="65"/>
      <c r="L2998" s="65"/>
      <c r="R2998" s="65"/>
    </row>
    <row r="2999" spans="6:18" s="2" customFormat="1" x14ac:dyDescent="0.3">
      <c r="F2999" s="65"/>
      <c r="L2999" s="65"/>
      <c r="R2999" s="65"/>
    </row>
    <row r="3000" spans="6:18" s="2" customFormat="1" x14ac:dyDescent="0.3">
      <c r="F3000" s="65"/>
      <c r="L3000" s="65"/>
      <c r="R3000" s="65"/>
    </row>
    <row r="3001" spans="6:18" s="2" customFormat="1" x14ac:dyDescent="0.3">
      <c r="F3001" s="65"/>
      <c r="L3001" s="65"/>
      <c r="R3001" s="65"/>
    </row>
    <row r="3002" spans="6:18" s="2" customFormat="1" x14ac:dyDescent="0.3">
      <c r="F3002" s="65"/>
      <c r="L3002" s="65"/>
      <c r="R3002" s="65"/>
    </row>
    <row r="3003" spans="6:18" s="2" customFormat="1" x14ac:dyDescent="0.3">
      <c r="F3003" s="65"/>
      <c r="L3003" s="65"/>
      <c r="R3003" s="65"/>
    </row>
    <row r="3004" spans="6:18" s="2" customFormat="1" x14ac:dyDescent="0.3">
      <c r="F3004" s="65"/>
      <c r="L3004" s="65"/>
      <c r="R3004" s="65"/>
    </row>
    <row r="3005" spans="6:18" s="2" customFormat="1" x14ac:dyDescent="0.3">
      <c r="F3005" s="65"/>
      <c r="L3005" s="65"/>
      <c r="R3005" s="65"/>
    </row>
    <row r="3006" spans="6:18" s="2" customFormat="1" x14ac:dyDescent="0.3">
      <c r="F3006" s="65"/>
      <c r="L3006" s="65"/>
      <c r="R3006" s="65"/>
    </row>
    <row r="3007" spans="6:18" s="2" customFormat="1" x14ac:dyDescent="0.3">
      <c r="F3007" s="65"/>
      <c r="L3007" s="65"/>
      <c r="R3007" s="65"/>
    </row>
    <row r="3008" spans="6:18" s="2" customFormat="1" x14ac:dyDescent="0.3">
      <c r="F3008" s="65"/>
      <c r="L3008" s="65"/>
      <c r="R3008" s="65"/>
    </row>
    <row r="3009" spans="6:18" s="2" customFormat="1" x14ac:dyDescent="0.3">
      <c r="F3009" s="65"/>
      <c r="L3009" s="65"/>
      <c r="R3009" s="65"/>
    </row>
    <row r="3010" spans="6:18" s="2" customFormat="1" x14ac:dyDescent="0.3">
      <c r="F3010" s="65"/>
      <c r="L3010" s="65"/>
      <c r="R3010" s="65"/>
    </row>
    <row r="3011" spans="6:18" s="2" customFormat="1" x14ac:dyDescent="0.3">
      <c r="F3011" s="65"/>
      <c r="L3011" s="65"/>
      <c r="R3011" s="65"/>
    </row>
    <row r="3012" spans="6:18" s="2" customFormat="1" x14ac:dyDescent="0.3">
      <c r="F3012" s="65"/>
      <c r="L3012" s="65"/>
      <c r="R3012" s="65"/>
    </row>
    <row r="3013" spans="6:18" s="2" customFormat="1" x14ac:dyDescent="0.3">
      <c r="F3013" s="65"/>
      <c r="L3013" s="65"/>
      <c r="R3013" s="65"/>
    </row>
    <row r="3014" spans="6:18" s="2" customFormat="1" x14ac:dyDescent="0.3">
      <c r="F3014" s="65"/>
      <c r="L3014" s="65"/>
      <c r="R3014" s="65"/>
    </row>
    <row r="3015" spans="6:18" s="2" customFormat="1" x14ac:dyDescent="0.3">
      <c r="F3015" s="65"/>
      <c r="L3015" s="65"/>
      <c r="R3015" s="65"/>
    </row>
    <row r="3016" spans="6:18" s="2" customFormat="1" x14ac:dyDescent="0.3">
      <c r="F3016" s="65"/>
      <c r="L3016" s="65"/>
      <c r="R3016" s="65"/>
    </row>
    <row r="3017" spans="6:18" s="2" customFormat="1" x14ac:dyDescent="0.3">
      <c r="F3017" s="65"/>
      <c r="L3017" s="65"/>
      <c r="R3017" s="65"/>
    </row>
    <row r="3018" spans="6:18" s="2" customFormat="1" x14ac:dyDescent="0.3">
      <c r="F3018" s="65"/>
      <c r="L3018" s="65"/>
      <c r="R3018" s="65"/>
    </row>
    <row r="3019" spans="6:18" s="2" customFormat="1" x14ac:dyDescent="0.3">
      <c r="F3019" s="65"/>
      <c r="L3019" s="65"/>
      <c r="R3019" s="65"/>
    </row>
    <row r="3020" spans="6:18" s="2" customFormat="1" x14ac:dyDescent="0.3">
      <c r="F3020" s="65"/>
      <c r="L3020" s="65"/>
      <c r="R3020" s="65"/>
    </row>
    <row r="3021" spans="6:18" s="2" customFormat="1" x14ac:dyDescent="0.3">
      <c r="F3021" s="65"/>
      <c r="L3021" s="65"/>
      <c r="R3021" s="65"/>
    </row>
    <row r="3022" spans="6:18" s="2" customFormat="1" x14ac:dyDescent="0.3">
      <c r="F3022" s="65"/>
      <c r="L3022" s="65"/>
      <c r="R3022" s="65"/>
    </row>
    <row r="3023" spans="6:18" s="2" customFormat="1" x14ac:dyDescent="0.3">
      <c r="F3023" s="65"/>
      <c r="L3023" s="65"/>
      <c r="R3023" s="65"/>
    </row>
    <row r="3024" spans="6:18" s="2" customFormat="1" x14ac:dyDescent="0.3">
      <c r="F3024" s="65"/>
      <c r="L3024" s="65"/>
      <c r="R3024" s="65"/>
    </row>
    <row r="3025" spans="6:18" s="2" customFormat="1" x14ac:dyDescent="0.3">
      <c r="F3025" s="65"/>
      <c r="L3025" s="65"/>
      <c r="R3025" s="65"/>
    </row>
    <row r="3026" spans="6:18" s="2" customFormat="1" x14ac:dyDescent="0.3">
      <c r="F3026" s="65"/>
      <c r="L3026" s="65"/>
      <c r="R3026" s="65"/>
    </row>
    <row r="3027" spans="6:18" s="2" customFormat="1" x14ac:dyDescent="0.3">
      <c r="F3027" s="65"/>
      <c r="L3027" s="65"/>
      <c r="R3027" s="65"/>
    </row>
    <row r="3028" spans="6:18" s="2" customFormat="1" x14ac:dyDescent="0.3">
      <c r="F3028" s="65"/>
      <c r="L3028" s="65"/>
      <c r="R3028" s="65"/>
    </row>
    <row r="3029" spans="6:18" s="2" customFormat="1" x14ac:dyDescent="0.3">
      <c r="F3029" s="65"/>
      <c r="L3029" s="65"/>
      <c r="R3029" s="65"/>
    </row>
    <row r="3030" spans="6:18" s="2" customFormat="1" x14ac:dyDescent="0.3">
      <c r="F3030" s="65"/>
      <c r="L3030" s="65"/>
      <c r="R3030" s="65"/>
    </row>
    <row r="3031" spans="6:18" s="2" customFormat="1" x14ac:dyDescent="0.3">
      <c r="F3031" s="65"/>
      <c r="L3031" s="65"/>
      <c r="R3031" s="65"/>
    </row>
    <row r="3032" spans="6:18" s="2" customFormat="1" x14ac:dyDescent="0.3">
      <c r="F3032" s="65"/>
      <c r="L3032" s="65"/>
      <c r="R3032" s="65"/>
    </row>
    <row r="3033" spans="6:18" s="2" customFormat="1" x14ac:dyDescent="0.3">
      <c r="F3033" s="65"/>
      <c r="L3033" s="65"/>
      <c r="R3033" s="65"/>
    </row>
    <row r="3034" spans="6:18" s="2" customFormat="1" x14ac:dyDescent="0.3">
      <c r="F3034" s="65"/>
      <c r="L3034" s="65"/>
      <c r="R3034" s="65"/>
    </row>
    <row r="3035" spans="6:18" s="2" customFormat="1" x14ac:dyDescent="0.3">
      <c r="F3035" s="65"/>
      <c r="L3035" s="65"/>
      <c r="R3035" s="65"/>
    </row>
    <row r="3036" spans="6:18" s="2" customFormat="1" x14ac:dyDescent="0.3">
      <c r="F3036" s="65"/>
      <c r="L3036" s="65"/>
      <c r="R3036" s="65"/>
    </row>
    <row r="3037" spans="6:18" s="2" customFormat="1" x14ac:dyDescent="0.3">
      <c r="F3037" s="65"/>
      <c r="L3037" s="65"/>
      <c r="R3037" s="65"/>
    </row>
    <row r="3038" spans="6:18" s="2" customFormat="1" x14ac:dyDescent="0.3">
      <c r="F3038" s="65"/>
      <c r="L3038" s="65"/>
      <c r="R3038" s="65"/>
    </row>
    <row r="3039" spans="6:18" s="2" customFormat="1" x14ac:dyDescent="0.3">
      <c r="F3039" s="65"/>
      <c r="L3039" s="65"/>
      <c r="R3039" s="65"/>
    </row>
    <row r="3040" spans="6:18" s="2" customFormat="1" x14ac:dyDescent="0.3">
      <c r="F3040" s="65"/>
      <c r="L3040" s="65"/>
      <c r="R3040" s="65"/>
    </row>
    <row r="3041" spans="6:18" s="2" customFormat="1" x14ac:dyDescent="0.3">
      <c r="F3041" s="65"/>
      <c r="L3041" s="65"/>
      <c r="R3041" s="65"/>
    </row>
    <row r="3042" spans="6:18" s="2" customFormat="1" x14ac:dyDescent="0.3">
      <c r="F3042" s="65"/>
      <c r="L3042" s="65"/>
      <c r="R3042" s="65"/>
    </row>
    <row r="3043" spans="6:18" s="2" customFormat="1" x14ac:dyDescent="0.3">
      <c r="F3043" s="65"/>
      <c r="L3043" s="65"/>
      <c r="R3043" s="65"/>
    </row>
    <row r="3044" spans="6:18" s="2" customFormat="1" x14ac:dyDescent="0.3">
      <c r="F3044" s="65"/>
      <c r="L3044" s="65"/>
      <c r="R3044" s="65"/>
    </row>
    <row r="3045" spans="6:18" s="2" customFormat="1" x14ac:dyDescent="0.3">
      <c r="F3045" s="65"/>
      <c r="L3045" s="65"/>
      <c r="R3045" s="65"/>
    </row>
    <row r="3046" spans="6:18" s="2" customFormat="1" x14ac:dyDescent="0.3">
      <c r="F3046" s="65"/>
      <c r="L3046" s="65"/>
      <c r="R3046" s="65"/>
    </row>
    <row r="3047" spans="6:18" s="2" customFormat="1" x14ac:dyDescent="0.3">
      <c r="F3047" s="65"/>
      <c r="L3047" s="65"/>
      <c r="R3047" s="65"/>
    </row>
    <row r="3048" spans="6:18" s="2" customFormat="1" x14ac:dyDescent="0.3">
      <c r="F3048" s="65"/>
      <c r="L3048" s="65"/>
      <c r="R3048" s="65"/>
    </row>
    <row r="3049" spans="6:18" s="2" customFormat="1" x14ac:dyDescent="0.3">
      <c r="F3049" s="65"/>
      <c r="L3049" s="65"/>
      <c r="R3049" s="65"/>
    </row>
    <row r="3050" spans="6:18" s="2" customFormat="1" x14ac:dyDescent="0.3">
      <c r="F3050" s="65"/>
      <c r="L3050" s="65"/>
      <c r="R3050" s="65"/>
    </row>
    <row r="3051" spans="6:18" s="2" customFormat="1" x14ac:dyDescent="0.3">
      <c r="F3051" s="65"/>
      <c r="L3051" s="65"/>
      <c r="R3051" s="65"/>
    </row>
    <row r="3052" spans="6:18" s="2" customFormat="1" x14ac:dyDescent="0.3">
      <c r="F3052" s="65"/>
      <c r="L3052" s="65"/>
      <c r="R3052" s="65"/>
    </row>
    <row r="3053" spans="6:18" s="2" customFormat="1" x14ac:dyDescent="0.3">
      <c r="F3053" s="65"/>
      <c r="L3053" s="65"/>
      <c r="R3053" s="65"/>
    </row>
    <row r="3054" spans="6:18" s="2" customFormat="1" x14ac:dyDescent="0.3">
      <c r="F3054" s="65"/>
      <c r="L3054" s="65"/>
      <c r="R3054" s="65"/>
    </row>
    <row r="3055" spans="6:18" s="2" customFormat="1" x14ac:dyDescent="0.3">
      <c r="F3055" s="65"/>
      <c r="L3055" s="65"/>
      <c r="R3055" s="65"/>
    </row>
    <row r="3056" spans="6:18" s="2" customFormat="1" x14ac:dyDescent="0.3">
      <c r="F3056" s="65"/>
      <c r="L3056" s="65"/>
      <c r="R3056" s="65"/>
    </row>
    <row r="3057" spans="6:18" s="2" customFormat="1" x14ac:dyDescent="0.3">
      <c r="F3057" s="65"/>
      <c r="L3057" s="65"/>
      <c r="R3057" s="65"/>
    </row>
    <row r="3058" spans="6:18" s="2" customFormat="1" x14ac:dyDescent="0.3">
      <c r="F3058" s="65"/>
      <c r="L3058" s="65"/>
      <c r="R3058" s="65"/>
    </row>
    <row r="3059" spans="6:18" s="2" customFormat="1" x14ac:dyDescent="0.3">
      <c r="F3059" s="65"/>
      <c r="L3059" s="65"/>
      <c r="R3059" s="65"/>
    </row>
    <row r="3060" spans="6:18" s="2" customFormat="1" x14ac:dyDescent="0.3">
      <c r="F3060" s="65"/>
      <c r="L3060" s="65"/>
      <c r="R3060" s="65"/>
    </row>
    <row r="3061" spans="6:18" s="2" customFormat="1" x14ac:dyDescent="0.3">
      <c r="F3061" s="65"/>
      <c r="L3061" s="65"/>
      <c r="R3061" s="65"/>
    </row>
    <row r="3062" spans="6:18" s="2" customFormat="1" x14ac:dyDescent="0.3">
      <c r="F3062" s="65"/>
      <c r="L3062" s="65"/>
      <c r="R3062" s="65"/>
    </row>
    <row r="3063" spans="6:18" s="2" customFormat="1" x14ac:dyDescent="0.3">
      <c r="F3063" s="65"/>
      <c r="L3063" s="65"/>
      <c r="R3063" s="65"/>
    </row>
    <row r="3064" spans="6:18" s="2" customFormat="1" x14ac:dyDescent="0.3">
      <c r="F3064" s="65"/>
      <c r="L3064" s="65"/>
      <c r="R3064" s="65"/>
    </row>
    <row r="3065" spans="6:18" s="2" customFormat="1" x14ac:dyDescent="0.3">
      <c r="F3065" s="65"/>
      <c r="L3065" s="65"/>
      <c r="R3065" s="65"/>
    </row>
    <row r="3066" spans="6:18" s="2" customFormat="1" x14ac:dyDescent="0.3">
      <c r="F3066" s="65"/>
      <c r="L3066" s="65"/>
      <c r="R3066" s="65"/>
    </row>
    <row r="3067" spans="6:18" s="2" customFormat="1" x14ac:dyDescent="0.3">
      <c r="F3067" s="65"/>
      <c r="L3067" s="65"/>
      <c r="R3067" s="65"/>
    </row>
    <row r="3068" spans="6:18" s="2" customFormat="1" x14ac:dyDescent="0.3">
      <c r="F3068" s="65"/>
      <c r="L3068" s="65"/>
      <c r="R3068" s="65"/>
    </row>
    <row r="3069" spans="6:18" s="2" customFormat="1" x14ac:dyDescent="0.3">
      <c r="F3069" s="65"/>
      <c r="L3069" s="65"/>
      <c r="R3069" s="65"/>
    </row>
    <row r="3070" spans="6:18" s="2" customFormat="1" x14ac:dyDescent="0.3">
      <c r="F3070" s="65"/>
      <c r="L3070" s="65"/>
      <c r="R3070" s="65"/>
    </row>
    <row r="3071" spans="6:18" s="2" customFormat="1" x14ac:dyDescent="0.3">
      <c r="F3071" s="65"/>
      <c r="L3071" s="65"/>
      <c r="R3071" s="65"/>
    </row>
    <row r="3072" spans="6:18" s="2" customFormat="1" x14ac:dyDescent="0.3">
      <c r="F3072" s="65"/>
      <c r="L3072" s="65"/>
      <c r="R3072" s="65"/>
    </row>
    <row r="3073" spans="6:18" s="2" customFormat="1" x14ac:dyDescent="0.3">
      <c r="F3073" s="65"/>
      <c r="L3073" s="65"/>
      <c r="R3073" s="65"/>
    </row>
    <row r="3074" spans="6:18" s="2" customFormat="1" x14ac:dyDescent="0.3">
      <c r="F3074" s="65"/>
      <c r="L3074" s="65"/>
      <c r="R3074" s="65"/>
    </row>
    <row r="3075" spans="6:18" s="2" customFormat="1" x14ac:dyDescent="0.3">
      <c r="F3075" s="65"/>
      <c r="L3075" s="65"/>
      <c r="R3075" s="65"/>
    </row>
    <row r="3076" spans="6:18" s="2" customFormat="1" x14ac:dyDescent="0.3">
      <c r="F3076" s="65"/>
      <c r="L3076" s="65"/>
      <c r="R3076" s="65"/>
    </row>
    <row r="3077" spans="6:18" s="2" customFormat="1" x14ac:dyDescent="0.3">
      <c r="F3077" s="65"/>
      <c r="L3077" s="65"/>
      <c r="R3077" s="65"/>
    </row>
    <row r="3078" spans="6:18" s="2" customFormat="1" x14ac:dyDescent="0.3">
      <c r="F3078" s="65"/>
      <c r="L3078" s="65"/>
      <c r="R3078" s="65"/>
    </row>
    <row r="3079" spans="6:18" s="2" customFormat="1" x14ac:dyDescent="0.3">
      <c r="F3079" s="65"/>
      <c r="L3079" s="65"/>
      <c r="R3079" s="65"/>
    </row>
    <row r="3080" spans="6:18" s="2" customFormat="1" x14ac:dyDescent="0.3">
      <c r="F3080" s="65"/>
      <c r="L3080" s="65"/>
      <c r="R3080" s="65"/>
    </row>
    <row r="3081" spans="6:18" s="2" customFormat="1" x14ac:dyDescent="0.3">
      <c r="F3081" s="65"/>
      <c r="L3081" s="65"/>
      <c r="R3081" s="65"/>
    </row>
    <row r="3082" spans="6:18" s="2" customFormat="1" x14ac:dyDescent="0.3">
      <c r="F3082" s="65"/>
      <c r="L3082" s="65"/>
      <c r="R3082" s="65"/>
    </row>
    <row r="3083" spans="6:18" s="2" customFormat="1" x14ac:dyDescent="0.3">
      <c r="F3083" s="65"/>
      <c r="L3083" s="65"/>
      <c r="R3083" s="65"/>
    </row>
    <row r="3084" spans="6:18" s="2" customFormat="1" x14ac:dyDescent="0.3">
      <c r="F3084" s="65"/>
      <c r="L3084" s="65"/>
      <c r="R3084" s="65"/>
    </row>
    <row r="3085" spans="6:18" s="2" customFormat="1" x14ac:dyDescent="0.3">
      <c r="F3085" s="65"/>
      <c r="L3085" s="65"/>
      <c r="R3085" s="65"/>
    </row>
    <row r="3086" spans="6:18" s="2" customFormat="1" x14ac:dyDescent="0.3">
      <c r="F3086" s="65"/>
      <c r="L3086" s="65"/>
      <c r="R3086" s="65"/>
    </row>
    <row r="3087" spans="6:18" s="2" customFormat="1" x14ac:dyDescent="0.3">
      <c r="F3087" s="65"/>
      <c r="L3087" s="65"/>
      <c r="R3087" s="65"/>
    </row>
    <row r="3088" spans="6:18" s="2" customFormat="1" x14ac:dyDescent="0.3">
      <c r="F3088" s="65"/>
      <c r="L3088" s="65"/>
      <c r="R3088" s="65"/>
    </row>
    <row r="3089" spans="6:18" s="2" customFormat="1" x14ac:dyDescent="0.3">
      <c r="F3089" s="65"/>
      <c r="L3089" s="65"/>
      <c r="R3089" s="65"/>
    </row>
    <row r="3090" spans="6:18" s="2" customFormat="1" x14ac:dyDescent="0.3">
      <c r="F3090" s="65"/>
      <c r="L3090" s="65"/>
      <c r="R3090" s="65"/>
    </row>
    <row r="3091" spans="6:18" s="2" customFormat="1" x14ac:dyDescent="0.3">
      <c r="F3091" s="65"/>
      <c r="L3091" s="65"/>
      <c r="R3091" s="65"/>
    </row>
    <row r="3092" spans="6:18" s="2" customFormat="1" x14ac:dyDescent="0.3">
      <c r="F3092" s="65"/>
      <c r="L3092" s="65"/>
      <c r="R3092" s="65"/>
    </row>
    <row r="3093" spans="6:18" s="2" customFormat="1" x14ac:dyDescent="0.3">
      <c r="F3093" s="65"/>
      <c r="L3093" s="65"/>
      <c r="R3093" s="65"/>
    </row>
    <row r="3094" spans="6:18" s="2" customFormat="1" x14ac:dyDescent="0.3">
      <c r="F3094" s="65"/>
      <c r="L3094" s="65"/>
      <c r="R3094" s="65"/>
    </row>
    <row r="3095" spans="6:18" s="2" customFormat="1" x14ac:dyDescent="0.3">
      <c r="F3095" s="65"/>
      <c r="L3095" s="65"/>
      <c r="R3095" s="65"/>
    </row>
    <row r="3096" spans="6:18" s="2" customFormat="1" x14ac:dyDescent="0.3">
      <c r="F3096" s="65"/>
      <c r="L3096" s="65"/>
      <c r="R3096" s="65"/>
    </row>
    <row r="3097" spans="6:18" s="2" customFormat="1" x14ac:dyDescent="0.3">
      <c r="F3097" s="65"/>
      <c r="L3097" s="65"/>
      <c r="R3097" s="65"/>
    </row>
    <row r="3098" spans="6:18" s="2" customFormat="1" x14ac:dyDescent="0.3">
      <c r="F3098" s="65"/>
      <c r="L3098" s="65"/>
      <c r="R3098" s="65"/>
    </row>
    <row r="3099" spans="6:18" s="2" customFormat="1" x14ac:dyDescent="0.3">
      <c r="F3099" s="65"/>
      <c r="L3099" s="65"/>
      <c r="R3099" s="65"/>
    </row>
    <row r="3100" spans="6:18" s="2" customFormat="1" x14ac:dyDescent="0.3">
      <c r="F3100" s="65"/>
      <c r="L3100" s="65"/>
      <c r="R3100" s="65"/>
    </row>
    <row r="3101" spans="6:18" s="2" customFormat="1" x14ac:dyDescent="0.3">
      <c r="F3101" s="65"/>
      <c r="L3101" s="65"/>
      <c r="R3101" s="65"/>
    </row>
    <row r="3102" spans="6:18" s="2" customFormat="1" x14ac:dyDescent="0.3">
      <c r="F3102" s="65"/>
      <c r="L3102" s="65"/>
      <c r="R3102" s="65"/>
    </row>
    <row r="3103" spans="6:18" s="2" customFormat="1" x14ac:dyDescent="0.3">
      <c r="F3103" s="65"/>
      <c r="L3103" s="65"/>
      <c r="R3103" s="65"/>
    </row>
    <row r="3104" spans="6:18" s="2" customFormat="1" x14ac:dyDescent="0.3">
      <c r="F3104" s="65"/>
      <c r="L3104" s="65"/>
      <c r="R3104" s="65"/>
    </row>
    <row r="3105" spans="6:18" s="2" customFormat="1" x14ac:dyDescent="0.3">
      <c r="F3105" s="65"/>
      <c r="L3105" s="65"/>
      <c r="R3105" s="65"/>
    </row>
    <row r="3106" spans="6:18" s="2" customFormat="1" x14ac:dyDescent="0.3">
      <c r="F3106" s="65"/>
      <c r="L3106" s="65"/>
      <c r="R3106" s="65"/>
    </row>
    <row r="3107" spans="6:18" s="2" customFormat="1" x14ac:dyDescent="0.3">
      <c r="F3107" s="65"/>
      <c r="L3107" s="65"/>
      <c r="R3107" s="65"/>
    </row>
    <row r="3108" spans="6:18" s="2" customFormat="1" x14ac:dyDescent="0.3">
      <c r="F3108" s="65"/>
      <c r="L3108" s="65"/>
      <c r="R3108" s="65"/>
    </row>
    <row r="3109" spans="6:18" s="2" customFormat="1" x14ac:dyDescent="0.3">
      <c r="F3109" s="65"/>
      <c r="L3109" s="65"/>
      <c r="R3109" s="65"/>
    </row>
    <row r="3110" spans="6:18" s="2" customFormat="1" x14ac:dyDescent="0.3">
      <c r="F3110" s="65"/>
      <c r="L3110" s="65"/>
      <c r="R3110" s="65"/>
    </row>
    <row r="3111" spans="6:18" s="2" customFormat="1" x14ac:dyDescent="0.3">
      <c r="F3111" s="65"/>
      <c r="L3111" s="65"/>
      <c r="R3111" s="65"/>
    </row>
    <row r="3112" spans="6:18" s="2" customFormat="1" x14ac:dyDescent="0.3">
      <c r="F3112" s="65"/>
      <c r="L3112" s="65"/>
      <c r="R3112" s="65"/>
    </row>
    <row r="3113" spans="6:18" s="2" customFormat="1" x14ac:dyDescent="0.3">
      <c r="F3113" s="65"/>
      <c r="L3113" s="65"/>
      <c r="R3113" s="65"/>
    </row>
    <row r="3114" spans="6:18" s="2" customFormat="1" x14ac:dyDescent="0.3">
      <c r="F3114" s="65"/>
      <c r="L3114" s="65"/>
      <c r="R3114" s="65"/>
    </row>
    <row r="3115" spans="6:18" s="2" customFormat="1" x14ac:dyDescent="0.3">
      <c r="F3115" s="65"/>
      <c r="L3115" s="65"/>
      <c r="R3115" s="65"/>
    </row>
    <row r="3116" spans="6:18" s="2" customFormat="1" x14ac:dyDescent="0.3">
      <c r="F3116" s="65"/>
      <c r="L3116" s="65"/>
      <c r="R3116" s="65"/>
    </row>
    <row r="3117" spans="6:18" s="2" customFormat="1" x14ac:dyDescent="0.3">
      <c r="F3117" s="65"/>
      <c r="L3117" s="65"/>
      <c r="R3117" s="65"/>
    </row>
    <row r="3118" spans="6:18" s="2" customFormat="1" x14ac:dyDescent="0.3">
      <c r="F3118" s="65"/>
      <c r="L3118" s="65"/>
      <c r="R3118" s="65"/>
    </row>
    <row r="3119" spans="6:18" s="2" customFormat="1" x14ac:dyDescent="0.3">
      <c r="F3119" s="65"/>
      <c r="L3119" s="65"/>
      <c r="R3119" s="65"/>
    </row>
    <row r="3120" spans="6:18" s="2" customFormat="1" x14ac:dyDescent="0.3">
      <c r="F3120" s="65"/>
      <c r="L3120" s="65"/>
      <c r="R3120" s="65"/>
    </row>
    <row r="3121" spans="6:18" s="2" customFormat="1" x14ac:dyDescent="0.3">
      <c r="F3121" s="65"/>
      <c r="L3121" s="65"/>
      <c r="R3121" s="65"/>
    </row>
    <row r="3122" spans="6:18" s="2" customFormat="1" x14ac:dyDescent="0.3">
      <c r="F3122" s="65"/>
      <c r="L3122" s="65"/>
      <c r="R3122" s="65"/>
    </row>
    <row r="3123" spans="6:18" s="2" customFormat="1" x14ac:dyDescent="0.3">
      <c r="F3123" s="65"/>
      <c r="L3123" s="65"/>
      <c r="R3123" s="65"/>
    </row>
    <row r="3124" spans="6:18" s="2" customFormat="1" x14ac:dyDescent="0.3">
      <c r="F3124" s="65"/>
      <c r="L3124" s="65"/>
      <c r="R3124" s="65"/>
    </row>
    <row r="3125" spans="6:18" s="2" customFormat="1" x14ac:dyDescent="0.3">
      <c r="F3125" s="65"/>
      <c r="L3125" s="65"/>
      <c r="R3125" s="65"/>
    </row>
    <row r="3126" spans="6:18" s="2" customFormat="1" x14ac:dyDescent="0.3">
      <c r="F3126" s="65"/>
      <c r="L3126" s="65"/>
      <c r="R3126" s="65"/>
    </row>
    <row r="3127" spans="6:18" s="2" customFormat="1" x14ac:dyDescent="0.3">
      <c r="F3127" s="65"/>
      <c r="L3127" s="65"/>
      <c r="R3127" s="65"/>
    </row>
    <row r="3128" spans="6:18" s="2" customFormat="1" x14ac:dyDescent="0.3">
      <c r="F3128" s="65"/>
      <c r="L3128" s="65"/>
      <c r="R3128" s="65"/>
    </row>
    <row r="3129" spans="6:18" s="2" customFormat="1" x14ac:dyDescent="0.3">
      <c r="F3129" s="65"/>
      <c r="L3129" s="65"/>
      <c r="R3129" s="65"/>
    </row>
    <row r="3130" spans="6:18" s="2" customFormat="1" x14ac:dyDescent="0.3">
      <c r="F3130" s="65"/>
      <c r="L3130" s="65"/>
      <c r="R3130" s="65"/>
    </row>
    <row r="3131" spans="6:18" s="2" customFormat="1" x14ac:dyDescent="0.3">
      <c r="F3131" s="65"/>
      <c r="L3131" s="65"/>
      <c r="R3131" s="65"/>
    </row>
    <row r="3132" spans="6:18" s="2" customFormat="1" x14ac:dyDescent="0.3">
      <c r="F3132" s="65"/>
      <c r="L3132" s="65"/>
      <c r="R3132" s="65"/>
    </row>
    <row r="3133" spans="6:18" s="2" customFormat="1" x14ac:dyDescent="0.3">
      <c r="F3133" s="65"/>
      <c r="L3133" s="65"/>
      <c r="R3133" s="65"/>
    </row>
    <row r="3134" spans="6:18" s="2" customFormat="1" x14ac:dyDescent="0.3">
      <c r="F3134" s="65"/>
      <c r="L3134" s="65"/>
      <c r="R3134" s="65"/>
    </row>
    <row r="3135" spans="6:18" s="2" customFormat="1" x14ac:dyDescent="0.3">
      <c r="F3135" s="65"/>
      <c r="L3135" s="65"/>
      <c r="R3135" s="65"/>
    </row>
    <row r="3136" spans="6:18" s="2" customFormat="1" x14ac:dyDescent="0.3">
      <c r="F3136" s="65"/>
      <c r="L3136" s="65"/>
      <c r="R3136" s="65"/>
    </row>
    <row r="3137" spans="6:18" s="2" customFormat="1" x14ac:dyDescent="0.3">
      <c r="F3137" s="65"/>
      <c r="L3137" s="65"/>
      <c r="R3137" s="65"/>
    </row>
    <row r="3138" spans="6:18" s="2" customFormat="1" x14ac:dyDescent="0.3">
      <c r="F3138" s="65"/>
      <c r="L3138" s="65"/>
      <c r="R3138" s="65"/>
    </row>
    <row r="3139" spans="6:18" s="2" customFormat="1" x14ac:dyDescent="0.3">
      <c r="F3139" s="65"/>
      <c r="L3139" s="65"/>
      <c r="R3139" s="65"/>
    </row>
    <row r="3140" spans="6:18" s="2" customFormat="1" x14ac:dyDescent="0.3">
      <c r="F3140" s="65"/>
      <c r="L3140" s="65"/>
      <c r="R3140" s="65"/>
    </row>
    <row r="3141" spans="6:18" s="2" customFormat="1" x14ac:dyDescent="0.3">
      <c r="F3141" s="65"/>
      <c r="L3141" s="65"/>
      <c r="R3141" s="65"/>
    </row>
    <row r="3142" spans="6:18" s="2" customFormat="1" x14ac:dyDescent="0.3">
      <c r="F3142" s="65"/>
      <c r="L3142" s="65"/>
      <c r="R3142" s="65"/>
    </row>
    <row r="3143" spans="6:18" s="2" customFormat="1" x14ac:dyDescent="0.3">
      <c r="F3143" s="65"/>
      <c r="L3143" s="65"/>
      <c r="R3143" s="65"/>
    </row>
    <row r="3144" spans="6:18" s="2" customFormat="1" x14ac:dyDescent="0.3">
      <c r="F3144" s="65"/>
      <c r="L3144" s="65"/>
      <c r="R3144" s="65"/>
    </row>
    <row r="3145" spans="6:18" s="2" customFormat="1" x14ac:dyDescent="0.3">
      <c r="F3145" s="65"/>
      <c r="L3145" s="65"/>
      <c r="R3145" s="65"/>
    </row>
    <row r="3146" spans="6:18" s="2" customFormat="1" x14ac:dyDescent="0.3">
      <c r="F3146" s="65"/>
      <c r="L3146" s="65"/>
      <c r="R3146" s="65"/>
    </row>
    <row r="3147" spans="6:18" s="2" customFormat="1" x14ac:dyDescent="0.3">
      <c r="F3147" s="65"/>
      <c r="L3147" s="65"/>
      <c r="R3147" s="65"/>
    </row>
    <row r="3148" spans="6:18" s="2" customFormat="1" x14ac:dyDescent="0.3">
      <c r="F3148" s="65"/>
      <c r="L3148" s="65"/>
      <c r="R3148" s="65"/>
    </row>
    <row r="3149" spans="6:18" s="2" customFormat="1" x14ac:dyDescent="0.3">
      <c r="F3149" s="65"/>
      <c r="L3149" s="65"/>
      <c r="R3149" s="65"/>
    </row>
    <row r="3150" spans="6:18" s="2" customFormat="1" x14ac:dyDescent="0.3">
      <c r="F3150" s="65"/>
      <c r="L3150" s="65"/>
      <c r="R3150" s="65"/>
    </row>
    <row r="3151" spans="6:18" s="2" customFormat="1" x14ac:dyDescent="0.3">
      <c r="F3151" s="65"/>
      <c r="L3151" s="65"/>
      <c r="R3151" s="65"/>
    </row>
    <row r="3152" spans="6:18" s="2" customFormat="1" x14ac:dyDescent="0.3">
      <c r="F3152" s="65"/>
      <c r="L3152" s="65"/>
      <c r="R3152" s="65"/>
    </row>
    <row r="3153" spans="6:18" s="2" customFormat="1" x14ac:dyDescent="0.3">
      <c r="F3153" s="65"/>
      <c r="L3153" s="65"/>
      <c r="R3153" s="65"/>
    </row>
    <row r="3154" spans="6:18" s="2" customFormat="1" x14ac:dyDescent="0.3">
      <c r="F3154" s="65"/>
      <c r="L3154" s="65"/>
      <c r="R3154" s="65"/>
    </row>
    <row r="3155" spans="6:18" s="2" customFormat="1" x14ac:dyDescent="0.3">
      <c r="F3155" s="65"/>
      <c r="L3155" s="65"/>
      <c r="R3155" s="65"/>
    </row>
    <row r="3156" spans="6:18" s="2" customFormat="1" x14ac:dyDescent="0.3">
      <c r="F3156" s="65"/>
      <c r="L3156" s="65"/>
      <c r="R3156" s="65"/>
    </row>
    <row r="3157" spans="6:18" s="2" customFormat="1" x14ac:dyDescent="0.3">
      <c r="F3157" s="65"/>
      <c r="L3157" s="65"/>
      <c r="R3157" s="65"/>
    </row>
    <row r="3158" spans="6:18" s="2" customFormat="1" x14ac:dyDescent="0.3">
      <c r="F3158" s="65"/>
      <c r="L3158" s="65"/>
      <c r="R3158" s="65"/>
    </row>
    <row r="3159" spans="6:18" s="2" customFormat="1" x14ac:dyDescent="0.3">
      <c r="F3159" s="65"/>
      <c r="L3159" s="65"/>
      <c r="R3159" s="65"/>
    </row>
    <row r="3160" spans="6:18" s="2" customFormat="1" x14ac:dyDescent="0.3">
      <c r="F3160" s="65"/>
      <c r="L3160" s="65"/>
      <c r="R3160" s="65"/>
    </row>
    <row r="3161" spans="6:18" s="2" customFormat="1" x14ac:dyDescent="0.3">
      <c r="F3161" s="65"/>
      <c r="L3161" s="65"/>
      <c r="R3161" s="65"/>
    </row>
    <row r="3162" spans="6:18" s="2" customFormat="1" x14ac:dyDescent="0.3">
      <c r="F3162" s="65"/>
      <c r="L3162" s="65"/>
      <c r="R3162" s="65"/>
    </row>
    <row r="3163" spans="6:18" s="2" customFormat="1" x14ac:dyDescent="0.3">
      <c r="F3163" s="65"/>
      <c r="L3163" s="65"/>
      <c r="R3163" s="65"/>
    </row>
    <row r="3164" spans="6:18" s="2" customFormat="1" x14ac:dyDescent="0.3">
      <c r="F3164" s="65"/>
      <c r="L3164" s="65"/>
      <c r="R3164" s="65"/>
    </row>
    <row r="3165" spans="6:18" s="2" customFormat="1" x14ac:dyDescent="0.3">
      <c r="F3165" s="65"/>
      <c r="L3165" s="65"/>
      <c r="R3165" s="65"/>
    </row>
    <row r="3166" spans="6:18" s="2" customFormat="1" x14ac:dyDescent="0.3">
      <c r="F3166" s="65"/>
      <c r="L3166" s="65"/>
      <c r="R3166" s="65"/>
    </row>
    <row r="3167" spans="6:18" s="2" customFormat="1" x14ac:dyDescent="0.3">
      <c r="F3167" s="65"/>
      <c r="L3167" s="65"/>
      <c r="R3167" s="65"/>
    </row>
    <row r="3168" spans="6:18" s="2" customFormat="1" x14ac:dyDescent="0.3">
      <c r="F3168" s="65"/>
      <c r="L3168" s="65"/>
      <c r="R3168" s="65"/>
    </row>
    <row r="3169" spans="6:18" s="2" customFormat="1" x14ac:dyDescent="0.3">
      <c r="F3169" s="65"/>
      <c r="L3169" s="65"/>
      <c r="R3169" s="65"/>
    </row>
    <row r="3170" spans="6:18" s="2" customFormat="1" x14ac:dyDescent="0.3">
      <c r="F3170" s="65"/>
      <c r="L3170" s="65"/>
      <c r="R3170" s="65"/>
    </row>
    <row r="3171" spans="6:18" s="2" customFormat="1" x14ac:dyDescent="0.3">
      <c r="F3171" s="65"/>
      <c r="L3171" s="65"/>
      <c r="R3171" s="65"/>
    </row>
    <row r="3172" spans="6:18" s="2" customFormat="1" x14ac:dyDescent="0.3">
      <c r="F3172" s="65"/>
      <c r="L3172" s="65"/>
      <c r="R3172" s="65"/>
    </row>
    <row r="3173" spans="6:18" s="2" customFormat="1" x14ac:dyDescent="0.3">
      <c r="F3173" s="65"/>
      <c r="L3173" s="65"/>
      <c r="R3173" s="65"/>
    </row>
    <row r="3174" spans="6:18" s="2" customFormat="1" x14ac:dyDescent="0.3">
      <c r="F3174" s="65"/>
      <c r="L3174" s="65"/>
      <c r="R3174" s="65"/>
    </row>
    <row r="3175" spans="6:18" s="2" customFormat="1" x14ac:dyDescent="0.3">
      <c r="F3175" s="65"/>
      <c r="L3175" s="65"/>
      <c r="R3175" s="65"/>
    </row>
    <row r="3176" spans="6:18" s="2" customFormat="1" x14ac:dyDescent="0.3">
      <c r="F3176" s="65"/>
      <c r="L3176" s="65"/>
      <c r="R3176" s="65"/>
    </row>
    <row r="3177" spans="6:18" s="2" customFormat="1" x14ac:dyDescent="0.3">
      <c r="F3177" s="65"/>
      <c r="L3177" s="65"/>
      <c r="R3177" s="65"/>
    </row>
    <row r="3178" spans="6:18" s="2" customFormat="1" x14ac:dyDescent="0.3">
      <c r="F3178" s="65"/>
      <c r="L3178" s="65"/>
      <c r="R3178" s="65"/>
    </row>
    <row r="3179" spans="6:18" s="2" customFormat="1" x14ac:dyDescent="0.3">
      <c r="F3179" s="65"/>
      <c r="L3179" s="65"/>
      <c r="R3179" s="65"/>
    </row>
    <row r="3180" spans="6:18" s="2" customFormat="1" x14ac:dyDescent="0.3">
      <c r="F3180" s="65"/>
      <c r="L3180" s="65"/>
      <c r="R3180" s="65"/>
    </row>
    <row r="3181" spans="6:18" s="2" customFormat="1" x14ac:dyDescent="0.3">
      <c r="F3181" s="65"/>
      <c r="L3181" s="65"/>
      <c r="R3181" s="65"/>
    </row>
    <row r="3182" spans="6:18" s="2" customFormat="1" x14ac:dyDescent="0.3">
      <c r="F3182" s="65"/>
      <c r="L3182" s="65"/>
      <c r="R3182" s="65"/>
    </row>
    <row r="3183" spans="6:18" s="2" customFormat="1" x14ac:dyDescent="0.3">
      <c r="F3183" s="65"/>
      <c r="L3183" s="65"/>
      <c r="R3183" s="65"/>
    </row>
    <row r="3184" spans="6:18" s="2" customFormat="1" x14ac:dyDescent="0.3">
      <c r="F3184" s="65"/>
      <c r="L3184" s="65"/>
      <c r="R3184" s="65"/>
    </row>
    <row r="3185" spans="6:18" s="2" customFormat="1" x14ac:dyDescent="0.3">
      <c r="F3185" s="65"/>
      <c r="L3185" s="65"/>
      <c r="R3185" s="65"/>
    </row>
    <row r="3186" spans="6:18" s="2" customFormat="1" x14ac:dyDescent="0.3">
      <c r="F3186" s="65"/>
      <c r="L3186" s="65"/>
      <c r="R3186" s="65"/>
    </row>
    <row r="3187" spans="6:18" s="2" customFormat="1" x14ac:dyDescent="0.3">
      <c r="F3187" s="65"/>
      <c r="L3187" s="65"/>
      <c r="R3187" s="65"/>
    </row>
    <row r="3188" spans="6:18" s="2" customFormat="1" x14ac:dyDescent="0.3">
      <c r="F3188" s="65"/>
      <c r="L3188" s="65"/>
      <c r="R3188" s="65"/>
    </row>
    <row r="3189" spans="6:18" s="2" customFormat="1" x14ac:dyDescent="0.3">
      <c r="F3189" s="65"/>
      <c r="L3189" s="65"/>
      <c r="R3189" s="65"/>
    </row>
    <row r="3190" spans="6:18" s="2" customFormat="1" x14ac:dyDescent="0.3">
      <c r="F3190" s="65"/>
      <c r="L3190" s="65"/>
      <c r="R3190" s="65"/>
    </row>
    <row r="3191" spans="6:18" s="2" customFormat="1" x14ac:dyDescent="0.3">
      <c r="F3191" s="65"/>
      <c r="L3191" s="65"/>
      <c r="R3191" s="65"/>
    </row>
    <row r="3192" spans="6:18" s="2" customFormat="1" x14ac:dyDescent="0.3">
      <c r="F3192" s="65"/>
      <c r="L3192" s="65"/>
      <c r="R3192" s="65"/>
    </row>
    <row r="3193" spans="6:18" s="2" customFormat="1" x14ac:dyDescent="0.3">
      <c r="F3193" s="65"/>
      <c r="L3193" s="65"/>
      <c r="R3193" s="65"/>
    </row>
    <row r="3194" spans="6:18" s="2" customFormat="1" x14ac:dyDescent="0.3">
      <c r="F3194" s="65"/>
      <c r="L3194" s="65"/>
      <c r="R3194" s="65"/>
    </row>
    <row r="3195" spans="6:18" s="2" customFormat="1" x14ac:dyDescent="0.3">
      <c r="F3195" s="65"/>
      <c r="L3195" s="65"/>
      <c r="R3195" s="65"/>
    </row>
    <row r="3196" spans="6:18" s="2" customFormat="1" x14ac:dyDescent="0.3">
      <c r="F3196" s="65"/>
      <c r="L3196" s="65"/>
      <c r="R3196" s="65"/>
    </row>
    <row r="3197" spans="6:18" s="2" customFormat="1" x14ac:dyDescent="0.3">
      <c r="F3197" s="65"/>
      <c r="L3197" s="65"/>
      <c r="R3197" s="65"/>
    </row>
    <row r="3198" spans="6:18" s="2" customFormat="1" x14ac:dyDescent="0.3">
      <c r="F3198" s="65"/>
      <c r="L3198" s="65"/>
      <c r="R3198" s="65"/>
    </row>
    <row r="3199" spans="6:18" s="2" customFormat="1" x14ac:dyDescent="0.3">
      <c r="F3199" s="65"/>
      <c r="L3199" s="65"/>
      <c r="R3199" s="65"/>
    </row>
    <row r="3200" spans="6:18" s="2" customFormat="1" x14ac:dyDescent="0.3">
      <c r="F3200" s="65"/>
      <c r="L3200" s="65"/>
      <c r="R3200" s="65"/>
    </row>
    <row r="3201" spans="6:18" s="2" customFormat="1" x14ac:dyDescent="0.3">
      <c r="F3201" s="65"/>
      <c r="L3201" s="65"/>
      <c r="R3201" s="65"/>
    </row>
    <row r="3202" spans="6:18" s="2" customFormat="1" x14ac:dyDescent="0.3">
      <c r="F3202" s="65"/>
      <c r="L3202" s="65"/>
      <c r="R3202" s="65"/>
    </row>
    <row r="3203" spans="6:18" s="2" customFormat="1" x14ac:dyDescent="0.3">
      <c r="F3203" s="65"/>
      <c r="L3203" s="65"/>
      <c r="R3203" s="65"/>
    </row>
    <row r="3204" spans="6:18" s="2" customFormat="1" x14ac:dyDescent="0.3">
      <c r="F3204" s="65"/>
      <c r="L3204" s="65"/>
      <c r="R3204" s="65"/>
    </row>
    <row r="3205" spans="6:18" s="2" customFormat="1" x14ac:dyDescent="0.3">
      <c r="F3205" s="65"/>
      <c r="L3205" s="65"/>
      <c r="R3205" s="65"/>
    </row>
    <row r="3206" spans="6:18" s="2" customFormat="1" x14ac:dyDescent="0.3">
      <c r="F3206" s="65"/>
      <c r="L3206" s="65"/>
      <c r="R3206" s="65"/>
    </row>
    <row r="3207" spans="6:18" s="2" customFormat="1" x14ac:dyDescent="0.3">
      <c r="F3207" s="65"/>
      <c r="L3207" s="65"/>
      <c r="R3207" s="65"/>
    </row>
    <row r="3208" spans="6:18" s="2" customFormat="1" x14ac:dyDescent="0.3">
      <c r="F3208" s="65"/>
      <c r="L3208" s="65"/>
      <c r="R3208" s="65"/>
    </row>
    <row r="3209" spans="6:18" s="2" customFormat="1" x14ac:dyDescent="0.3">
      <c r="F3209" s="65"/>
      <c r="L3209" s="65"/>
      <c r="R3209" s="65"/>
    </row>
    <row r="3210" spans="6:18" s="2" customFormat="1" x14ac:dyDescent="0.3">
      <c r="F3210" s="65"/>
      <c r="L3210" s="65"/>
      <c r="R3210" s="65"/>
    </row>
    <row r="3211" spans="6:18" s="2" customFormat="1" x14ac:dyDescent="0.3">
      <c r="F3211" s="65"/>
      <c r="L3211" s="65"/>
      <c r="R3211" s="65"/>
    </row>
    <row r="3212" spans="6:18" s="2" customFormat="1" x14ac:dyDescent="0.3">
      <c r="F3212" s="65"/>
      <c r="L3212" s="65"/>
      <c r="R3212" s="65"/>
    </row>
    <row r="3213" spans="6:18" s="2" customFormat="1" x14ac:dyDescent="0.3">
      <c r="F3213" s="65"/>
      <c r="L3213" s="65"/>
      <c r="R3213" s="65"/>
    </row>
    <row r="3214" spans="6:18" s="2" customFormat="1" x14ac:dyDescent="0.3">
      <c r="F3214" s="65"/>
      <c r="L3214" s="65"/>
      <c r="R3214" s="65"/>
    </row>
    <row r="3215" spans="6:18" s="2" customFormat="1" x14ac:dyDescent="0.3">
      <c r="F3215" s="65"/>
      <c r="L3215" s="65"/>
      <c r="R3215" s="65"/>
    </row>
    <row r="3216" spans="6:18" s="2" customFormat="1" x14ac:dyDescent="0.3">
      <c r="F3216" s="65"/>
      <c r="L3216" s="65"/>
      <c r="R3216" s="65"/>
    </row>
    <row r="3217" spans="6:18" s="2" customFormat="1" x14ac:dyDescent="0.3">
      <c r="F3217" s="65"/>
      <c r="L3217" s="65"/>
      <c r="R3217" s="65"/>
    </row>
    <row r="3218" spans="6:18" s="2" customFormat="1" x14ac:dyDescent="0.3">
      <c r="F3218" s="65"/>
      <c r="L3218" s="65"/>
      <c r="R3218" s="65"/>
    </row>
    <row r="3219" spans="6:18" s="2" customFormat="1" x14ac:dyDescent="0.3">
      <c r="F3219" s="65"/>
      <c r="L3219" s="65"/>
      <c r="R3219" s="65"/>
    </row>
    <row r="3220" spans="6:18" s="2" customFormat="1" x14ac:dyDescent="0.3">
      <c r="F3220" s="65"/>
      <c r="L3220" s="65"/>
      <c r="R3220" s="65"/>
    </row>
    <row r="3221" spans="6:18" s="2" customFormat="1" x14ac:dyDescent="0.3">
      <c r="F3221" s="65"/>
      <c r="L3221" s="65"/>
      <c r="R3221" s="65"/>
    </row>
    <row r="3222" spans="6:18" s="2" customFormat="1" x14ac:dyDescent="0.3">
      <c r="F3222" s="65"/>
      <c r="L3222" s="65"/>
      <c r="R3222" s="65"/>
    </row>
    <row r="3223" spans="6:18" s="2" customFormat="1" x14ac:dyDescent="0.3">
      <c r="F3223" s="65"/>
      <c r="L3223" s="65"/>
      <c r="R3223" s="65"/>
    </row>
    <row r="3224" spans="6:18" s="2" customFormat="1" x14ac:dyDescent="0.3">
      <c r="F3224" s="65"/>
      <c r="L3224" s="65"/>
      <c r="R3224" s="65"/>
    </row>
    <row r="3225" spans="6:18" s="2" customFormat="1" x14ac:dyDescent="0.3">
      <c r="F3225" s="65"/>
      <c r="L3225" s="65"/>
      <c r="R3225" s="65"/>
    </row>
    <row r="3226" spans="6:18" s="2" customFormat="1" x14ac:dyDescent="0.3">
      <c r="F3226" s="65"/>
      <c r="L3226" s="65"/>
      <c r="R3226" s="65"/>
    </row>
    <row r="3227" spans="6:18" s="2" customFormat="1" x14ac:dyDescent="0.3">
      <c r="F3227" s="65"/>
      <c r="L3227" s="65"/>
      <c r="R3227" s="65"/>
    </row>
    <row r="3228" spans="6:18" s="2" customFormat="1" x14ac:dyDescent="0.3">
      <c r="F3228" s="65"/>
      <c r="L3228" s="65"/>
      <c r="R3228" s="65"/>
    </row>
    <row r="3229" spans="6:18" s="2" customFormat="1" x14ac:dyDescent="0.3">
      <c r="F3229" s="65"/>
      <c r="L3229" s="65"/>
      <c r="R3229" s="65"/>
    </row>
    <row r="3230" spans="6:18" s="2" customFormat="1" x14ac:dyDescent="0.3">
      <c r="F3230" s="65"/>
      <c r="L3230" s="65"/>
      <c r="R3230" s="65"/>
    </row>
    <row r="3231" spans="6:18" s="2" customFormat="1" x14ac:dyDescent="0.3">
      <c r="F3231" s="65"/>
      <c r="L3231" s="65"/>
      <c r="R3231" s="65"/>
    </row>
    <row r="3232" spans="6:18" s="2" customFormat="1" x14ac:dyDescent="0.3">
      <c r="F3232" s="65"/>
      <c r="L3232" s="65"/>
      <c r="R3232" s="65"/>
    </row>
    <row r="3233" spans="6:18" s="2" customFormat="1" x14ac:dyDescent="0.3">
      <c r="F3233" s="65"/>
      <c r="L3233" s="65"/>
      <c r="R3233" s="65"/>
    </row>
    <row r="3234" spans="6:18" s="2" customFormat="1" x14ac:dyDescent="0.3">
      <c r="F3234" s="65"/>
      <c r="L3234" s="65"/>
      <c r="R3234" s="65"/>
    </row>
    <row r="3235" spans="6:18" s="2" customFormat="1" x14ac:dyDescent="0.3">
      <c r="F3235" s="65"/>
      <c r="L3235" s="65"/>
      <c r="R3235" s="65"/>
    </row>
    <row r="3236" spans="6:18" s="2" customFormat="1" x14ac:dyDescent="0.3">
      <c r="F3236" s="65"/>
      <c r="L3236" s="65"/>
      <c r="R3236" s="65"/>
    </row>
    <row r="3237" spans="6:18" s="2" customFormat="1" x14ac:dyDescent="0.3">
      <c r="F3237" s="65"/>
      <c r="L3237" s="65"/>
      <c r="R3237" s="65"/>
    </row>
    <row r="3238" spans="6:18" s="2" customFormat="1" x14ac:dyDescent="0.3">
      <c r="F3238" s="65"/>
      <c r="L3238" s="65"/>
      <c r="R3238" s="65"/>
    </row>
    <row r="3239" spans="6:18" s="2" customFormat="1" x14ac:dyDescent="0.3">
      <c r="F3239" s="65"/>
      <c r="L3239" s="65"/>
      <c r="R3239" s="65"/>
    </row>
    <row r="3240" spans="6:18" s="2" customFormat="1" x14ac:dyDescent="0.3">
      <c r="F3240" s="65"/>
      <c r="L3240" s="65"/>
      <c r="R3240" s="65"/>
    </row>
    <row r="3241" spans="6:18" s="2" customFormat="1" x14ac:dyDescent="0.3">
      <c r="F3241" s="65"/>
      <c r="L3241" s="65"/>
      <c r="R3241" s="65"/>
    </row>
    <row r="3242" spans="6:18" s="2" customFormat="1" x14ac:dyDescent="0.3">
      <c r="F3242" s="65"/>
      <c r="L3242" s="65"/>
      <c r="R3242" s="65"/>
    </row>
    <row r="3243" spans="6:18" s="2" customFormat="1" x14ac:dyDescent="0.3">
      <c r="F3243" s="65"/>
      <c r="L3243" s="65"/>
      <c r="R3243" s="65"/>
    </row>
    <row r="3244" spans="6:18" s="2" customFormat="1" x14ac:dyDescent="0.3">
      <c r="F3244" s="65"/>
      <c r="L3244" s="65"/>
      <c r="R3244" s="65"/>
    </row>
    <row r="3245" spans="6:18" s="2" customFormat="1" x14ac:dyDescent="0.3">
      <c r="F3245" s="65"/>
      <c r="L3245" s="65"/>
      <c r="R3245" s="65"/>
    </row>
    <row r="3246" spans="6:18" s="2" customFormat="1" x14ac:dyDescent="0.3">
      <c r="F3246" s="65"/>
      <c r="L3246" s="65"/>
      <c r="R3246" s="65"/>
    </row>
    <row r="3247" spans="6:18" s="2" customFormat="1" x14ac:dyDescent="0.3">
      <c r="F3247" s="65"/>
      <c r="L3247" s="65"/>
      <c r="R3247" s="65"/>
    </row>
    <row r="3248" spans="6:18" s="2" customFormat="1" x14ac:dyDescent="0.3">
      <c r="F3248" s="65"/>
      <c r="L3248" s="65"/>
      <c r="R3248" s="65"/>
    </row>
    <row r="3249" spans="6:18" s="2" customFormat="1" x14ac:dyDescent="0.3">
      <c r="F3249" s="65"/>
      <c r="L3249" s="65"/>
      <c r="R3249" s="65"/>
    </row>
    <row r="3250" spans="6:18" s="2" customFormat="1" x14ac:dyDescent="0.3">
      <c r="F3250" s="65"/>
      <c r="L3250" s="65"/>
      <c r="R3250" s="65"/>
    </row>
    <row r="3251" spans="6:18" s="2" customFormat="1" x14ac:dyDescent="0.3">
      <c r="F3251" s="65"/>
      <c r="L3251" s="65"/>
      <c r="R3251" s="65"/>
    </row>
    <row r="3252" spans="6:18" s="2" customFormat="1" x14ac:dyDescent="0.3">
      <c r="F3252" s="65"/>
      <c r="L3252" s="65"/>
      <c r="R3252" s="65"/>
    </row>
    <row r="3253" spans="6:18" s="2" customFormat="1" x14ac:dyDescent="0.3">
      <c r="F3253" s="65"/>
      <c r="L3253" s="65"/>
      <c r="R3253" s="65"/>
    </row>
    <row r="3254" spans="6:18" s="2" customFormat="1" x14ac:dyDescent="0.3">
      <c r="F3254" s="65"/>
      <c r="L3254" s="65"/>
      <c r="R3254" s="65"/>
    </row>
    <row r="3255" spans="6:18" s="2" customFormat="1" x14ac:dyDescent="0.3">
      <c r="F3255" s="65"/>
      <c r="L3255" s="65"/>
      <c r="R3255" s="65"/>
    </row>
    <row r="3256" spans="6:18" s="2" customFormat="1" x14ac:dyDescent="0.3">
      <c r="F3256" s="65"/>
      <c r="L3256" s="65"/>
      <c r="R3256" s="65"/>
    </row>
    <row r="3257" spans="6:18" s="2" customFormat="1" x14ac:dyDescent="0.3">
      <c r="F3257" s="65"/>
      <c r="L3257" s="65"/>
      <c r="R3257" s="65"/>
    </row>
    <row r="3258" spans="6:18" s="2" customFormat="1" x14ac:dyDescent="0.3">
      <c r="F3258" s="65"/>
      <c r="L3258" s="65"/>
      <c r="R3258" s="65"/>
    </row>
    <row r="3259" spans="6:18" s="2" customFormat="1" x14ac:dyDescent="0.3">
      <c r="F3259" s="65"/>
      <c r="L3259" s="65"/>
      <c r="R3259" s="65"/>
    </row>
    <row r="3260" spans="6:18" s="2" customFormat="1" x14ac:dyDescent="0.3">
      <c r="F3260" s="65"/>
      <c r="L3260" s="65"/>
      <c r="R3260" s="65"/>
    </row>
    <row r="3261" spans="6:18" s="2" customFormat="1" x14ac:dyDescent="0.3">
      <c r="F3261" s="65"/>
      <c r="L3261" s="65"/>
      <c r="R3261" s="65"/>
    </row>
    <row r="3262" spans="6:18" s="2" customFormat="1" x14ac:dyDescent="0.3">
      <c r="F3262" s="65"/>
      <c r="L3262" s="65"/>
      <c r="R3262" s="65"/>
    </row>
    <row r="3263" spans="6:18" s="2" customFormat="1" x14ac:dyDescent="0.3">
      <c r="F3263" s="65"/>
      <c r="L3263" s="65"/>
      <c r="R3263" s="65"/>
    </row>
    <row r="3264" spans="6:18" s="2" customFormat="1" x14ac:dyDescent="0.3">
      <c r="F3264" s="65"/>
      <c r="L3264" s="65"/>
      <c r="R3264" s="65"/>
    </row>
    <row r="3265" spans="6:18" s="2" customFormat="1" x14ac:dyDescent="0.3">
      <c r="F3265" s="65"/>
      <c r="L3265" s="65"/>
      <c r="R3265" s="65"/>
    </row>
    <row r="3266" spans="6:18" s="2" customFormat="1" x14ac:dyDescent="0.3">
      <c r="F3266" s="65"/>
      <c r="L3266" s="65"/>
      <c r="R3266" s="65"/>
    </row>
    <row r="3267" spans="6:18" s="2" customFormat="1" x14ac:dyDescent="0.3">
      <c r="F3267" s="65"/>
      <c r="L3267" s="65"/>
      <c r="R3267" s="65"/>
    </row>
    <row r="3268" spans="6:18" s="2" customFormat="1" x14ac:dyDescent="0.3">
      <c r="F3268" s="65"/>
      <c r="L3268" s="65"/>
      <c r="R3268" s="65"/>
    </row>
    <row r="3269" spans="6:18" s="2" customFormat="1" x14ac:dyDescent="0.3">
      <c r="F3269" s="65"/>
      <c r="L3269" s="65"/>
      <c r="R3269" s="65"/>
    </row>
    <row r="3270" spans="6:18" s="2" customFormat="1" x14ac:dyDescent="0.3">
      <c r="F3270" s="65"/>
      <c r="L3270" s="65"/>
      <c r="R3270" s="65"/>
    </row>
    <row r="3271" spans="6:18" s="2" customFormat="1" x14ac:dyDescent="0.3">
      <c r="F3271" s="65"/>
      <c r="L3271" s="65"/>
      <c r="R3271" s="65"/>
    </row>
    <row r="3272" spans="6:18" s="2" customFormat="1" x14ac:dyDescent="0.3">
      <c r="F3272" s="65"/>
      <c r="L3272" s="65"/>
      <c r="R3272" s="65"/>
    </row>
    <row r="3273" spans="6:18" s="2" customFormat="1" x14ac:dyDescent="0.3">
      <c r="F3273" s="65"/>
      <c r="L3273" s="65"/>
      <c r="R3273" s="65"/>
    </row>
    <row r="3274" spans="6:18" s="2" customFormat="1" x14ac:dyDescent="0.3">
      <c r="F3274" s="65"/>
      <c r="L3274" s="65"/>
      <c r="R3274" s="65"/>
    </row>
    <row r="3275" spans="6:18" s="2" customFormat="1" x14ac:dyDescent="0.3">
      <c r="F3275" s="65"/>
      <c r="L3275" s="65"/>
      <c r="R3275" s="65"/>
    </row>
    <row r="3276" spans="6:18" s="2" customFormat="1" x14ac:dyDescent="0.3">
      <c r="F3276" s="65"/>
      <c r="L3276" s="65"/>
      <c r="R3276" s="65"/>
    </row>
    <row r="3277" spans="6:18" s="2" customFormat="1" x14ac:dyDescent="0.3">
      <c r="F3277" s="65"/>
      <c r="L3277" s="65"/>
      <c r="R3277" s="65"/>
    </row>
    <row r="3278" spans="6:18" s="2" customFormat="1" x14ac:dyDescent="0.3">
      <c r="F3278" s="65"/>
      <c r="L3278" s="65"/>
      <c r="R3278" s="65"/>
    </row>
    <row r="3279" spans="6:18" s="2" customFormat="1" x14ac:dyDescent="0.3">
      <c r="F3279" s="65"/>
      <c r="L3279" s="65"/>
      <c r="R3279" s="65"/>
    </row>
    <row r="3280" spans="6:18" s="2" customFormat="1" x14ac:dyDescent="0.3">
      <c r="F3280" s="65"/>
      <c r="L3280" s="65"/>
      <c r="R3280" s="65"/>
    </row>
    <row r="3281" spans="6:18" s="2" customFormat="1" x14ac:dyDescent="0.3">
      <c r="F3281" s="65"/>
      <c r="L3281" s="65"/>
      <c r="R3281" s="65"/>
    </row>
    <row r="3282" spans="6:18" s="2" customFormat="1" x14ac:dyDescent="0.3">
      <c r="F3282" s="65"/>
      <c r="L3282" s="65"/>
      <c r="R3282" s="65"/>
    </row>
    <row r="3283" spans="6:18" s="2" customFormat="1" x14ac:dyDescent="0.3">
      <c r="F3283" s="65"/>
      <c r="L3283" s="65"/>
      <c r="R3283" s="65"/>
    </row>
    <row r="3284" spans="6:18" s="2" customFormat="1" x14ac:dyDescent="0.3">
      <c r="F3284" s="65"/>
      <c r="L3284" s="65"/>
      <c r="R3284" s="65"/>
    </row>
    <row r="3285" spans="6:18" s="2" customFormat="1" x14ac:dyDescent="0.3">
      <c r="F3285" s="65"/>
      <c r="L3285" s="65"/>
      <c r="R3285" s="65"/>
    </row>
    <row r="3286" spans="6:18" s="2" customFormat="1" x14ac:dyDescent="0.3">
      <c r="F3286" s="65"/>
      <c r="L3286" s="65"/>
      <c r="R3286" s="65"/>
    </row>
    <row r="3287" spans="6:18" s="2" customFormat="1" x14ac:dyDescent="0.3">
      <c r="F3287" s="65"/>
      <c r="L3287" s="65"/>
      <c r="R3287" s="65"/>
    </row>
    <row r="3288" spans="6:18" s="2" customFormat="1" x14ac:dyDescent="0.3">
      <c r="F3288" s="65"/>
      <c r="L3288" s="65"/>
      <c r="R3288" s="65"/>
    </row>
    <row r="3289" spans="6:18" s="2" customFormat="1" x14ac:dyDescent="0.3">
      <c r="F3289" s="65"/>
      <c r="L3289" s="65"/>
      <c r="R3289" s="65"/>
    </row>
    <row r="3290" spans="6:18" s="2" customFormat="1" x14ac:dyDescent="0.3">
      <c r="F3290" s="65"/>
      <c r="L3290" s="65"/>
      <c r="R3290" s="65"/>
    </row>
    <row r="3291" spans="6:18" s="2" customFormat="1" x14ac:dyDescent="0.3">
      <c r="F3291" s="65"/>
      <c r="L3291" s="65"/>
      <c r="R3291" s="65"/>
    </row>
    <row r="3292" spans="6:18" s="2" customFormat="1" x14ac:dyDescent="0.3">
      <c r="F3292" s="65"/>
      <c r="L3292" s="65"/>
      <c r="R3292" s="65"/>
    </row>
    <row r="3293" spans="6:18" s="2" customFormat="1" x14ac:dyDescent="0.3">
      <c r="F3293" s="65"/>
      <c r="L3293" s="65"/>
      <c r="R3293" s="65"/>
    </row>
    <row r="3294" spans="6:18" s="2" customFormat="1" x14ac:dyDescent="0.3">
      <c r="F3294" s="65"/>
      <c r="L3294" s="65"/>
      <c r="R3294" s="65"/>
    </row>
    <row r="3295" spans="6:18" s="2" customFormat="1" x14ac:dyDescent="0.3">
      <c r="F3295" s="65"/>
      <c r="L3295" s="65"/>
      <c r="R3295" s="65"/>
    </row>
    <row r="3296" spans="6:18" s="2" customFormat="1" x14ac:dyDescent="0.3">
      <c r="F3296" s="65"/>
      <c r="L3296" s="65"/>
      <c r="R3296" s="65"/>
    </row>
    <row r="3297" spans="6:18" s="2" customFormat="1" x14ac:dyDescent="0.3">
      <c r="F3297" s="65"/>
      <c r="L3297" s="65"/>
      <c r="R3297" s="65"/>
    </row>
    <row r="3298" spans="6:18" s="2" customFormat="1" x14ac:dyDescent="0.3">
      <c r="F3298" s="65"/>
      <c r="L3298" s="65"/>
      <c r="R3298" s="65"/>
    </row>
    <row r="3299" spans="6:18" s="2" customFormat="1" x14ac:dyDescent="0.3">
      <c r="F3299" s="65"/>
      <c r="L3299" s="65"/>
      <c r="R3299" s="65"/>
    </row>
    <row r="3300" spans="6:18" s="2" customFormat="1" x14ac:dyDescent="0.3">
      <c r="F3300" s="65"/>
      <c r="L3300" s="65"/>
      <c r="R3300" s="65"/>
    </row>
    <row r="3301" spans="6:18" s="2" customFormat="1" x14ac:dyDescent="0.3">
      <c r="F3301" s="65"/>
      <c r="L3301" s="65"/>
      <c r="R3301" s="65"/>
    </row>
    <row r="3302" spans="6:18" s="2" customFormat="1" x14ac:dyDescent="0.3">
      <c r="F3302" s="65"/>
      <c r="L3302" s="65"/>
      <c r="R3302" s="65"/>
    </row>
    <row r="3303" spans="6:18" s="2" customFormat="1" x14ac:dyDescent="0.3">
      <c r="F3303" s="65"/>
      <c r="L3303" s="65"/>
      <c r="R3303" s="65"/>
    </row>
    <row r="3304" spans="6:18" s="2" customFormat="1" x14ac:dyDescent="0.3">
      <c r="F3304" s="65"/>
      <c r="L3304" s="65"/>
      <c r="R3304" s="65"/>
    </row>
    <row r="3305" spans="6:18" s="2" customFormat="1" x14ac:dyDescent="0.3">
      <c r="F3305" s="65"/>
      <c r="L3305" s="65"/>
      <c r="R3305" s="65"/>
    </row>
    <row r="3306" spans="6:18" s="2" customFormat="1" x14ac:dyDescent="0.3">
      <c r="F3306" s="65"/>
      <c r="L3306" s="65"/>
      <c r="R3306" s="65"/>
    </row>
    <row r="3307" spans="6:18" s="2" customFormat="1" x14ac:dyDescent="0.3">
      <c r="F3307" s="65"/>
      <c r="L3307" s="65"/>
      <c r="R3307" s="65"/>
    </row>
    <row r="3308" spans="6:18" s="2" customFormat="1" x14ac:dyDescent="0.3">
      <c r="F3308" s="65"/>
      <c r="L3308" s="65"/>
      <c r="R3308" s="65"/>
    </row>
    <row r="3309" spans="6:18" s="2" customFormat="1" x14ac:dyDescent="0.3">
      <c r="F3309" s="65"/>
      <c r="L3309" s="65"/>
      <c r="R3309" s="65"/>
    </row>
    <row r="3310" spans="6:18" s="2" customFormat="1" x14ac:dyDescent="0.3">
      <c r="F3310" s="65"/>
      <c r="L3310" s="65"/>
      <c r="R3310" s="65"/>
    </row>
    <row r="3311" spans="6:18" s="2" customFormat="1" x14ac:dyDescent="0.3">
      <c r="F3311" s="65"/>
      <c r="L3311" s="65"/>
      <c r="R3311" s="65"/>
    </row>
    <row r="3312" spans="6:18" s="2" customFormat="1" x14ac:dyDescent="0.3">
      <c r="F3312" s="65"/>
      <c r="L3312" s="65"/>
      <c r="R3312" s="65"/>
    </row>
    <row r="3313" spans="6:18" s="2" customFormat="1" x14ac:dyDescent="0.3">
      <c r="F3313" s="65"/>
      <c r="L3313" s="65"/>
      <c r="R3313" s="65"/>
    </row>
    <row r="3314" spans="6:18" s="2" customFormat="1" x14ac:dyDescent="0.3">
      <c r="F3314" s="65"/>
      <c r="L3314" s="65"/>
      <c r="R3314" s="65"/>
    </row>
    <row r="3315" spans="6:18" s="2" customFormat="1" x14ac:dyDescent="0.3">
      <c r="F3315" s="65"/>
      <c r="L3315" s="65"/>
      <c r="R3315" s="65"/>
    </row>
    <row r="3316" spans="6:18" s="2" customFormat="1" x14ac:dyDescent="0.3">
      <c r="F3316" s="65"/>
      <c r="L3316" s="65"/>
      <c r="R3316" s="65"/>
    </row>
    <row r="3317" spans="6:18" s="2" customFormat="1" x14ac:dyDescent="0.3">
      <c r="F3317" s="65"/>
      <c r="L3317" s="65"/>
      <c r="R3317" s="65"/>
    </row>
    <row r="3318" spans="6:18" s="2" customFormat="1" x14ac:dyDescent="0.3">
      <c r="F3318" s="65"/>
      <c r="L3318" s="65"/>
      <c r="R3318" s="65"/>
    </row>
    <row r="3319" spans="6:18" s="2" customFormat="1" x14ac:dyDescent="0.3">
      <c r="F3319" s="65"/>
      <c r="L3319" s="65"/>
      <c r="R3319" s="65"/>
    </row>
    <row r="3320" spans="6:18" s="2" customFormat="1" x14ac:dyDescent="0.3">
      <c r="F3320" s="65"/>
      <c r="L3320" s="65"/>
      <c r="R3320" s="65"/>
    </row>
    <row r="3321" spans="6:18" s="2" customFormat="1" x14ac:dyDescent="0.3">
      <c r="F3321" s="65"/>
      <c r="L3321" s="65"/>
      <c r="R3321" s="65"/>
    </row>
    <row r="3322" spans="6:18" s="2" customFormat="1" x14ac:dyDescent="0.3">
      <c r="F3322" s="65"/>
      <c r="L3322" s="65"/>
      <c r="R3322" s="65"/>
    </row>
    <row r="3323" spans="6:18" s="2" customFormat="1" x14ac:dyDescent="0.3">
      <c r="F3323" s="65"/>
      <c r="L3323" s="65"/>
      <c r="R3323" s="65"/>
    </row>
    <row r="3324" spans="6:18" s="2" customFormat="1" x14ac:dyDescent="0.3">
      <c r="F3324" s="65"/>
      <c r="L3324" s="65"/>
      <c r="R3324" s="65"/>
    </row>
    <row r="3325" spans="6:18" s="2" customFormat="1" x14ac:dyDescent="0.3">
      <c r="F3325" s="65"/>
      <c r="L3325" s="65"/>
      <c r="R3325" s="65"/>
    </row>
    <row r="3326" spans="6:18" s="2" customFormat="1" x14ac:dyDescent="0.3">
      <c r="F3326" s="65"/>
      <c r="L3326" s="65"/>
      <c r="R3326" s="65"/>
    </row>
    <row r="3327" spans="6:18" s="2" customFormat="1" x14ac:dyDescent="0.3">
      <c r="F3327" s="65"/>
      <c r="L3327" s="65"/>
      <c r="R3327" s="65"/>
    </row>
    <row r="3328" spans="6:18" s="2" customFormat="1" x14ac:dyDescent="0.3">
      <c r="F3328" s="65"/>
      <c r="L3328" s="65"/>
      <c r="R3328" s="65"/>
    </row>
    <row r="3329" spans="6:18" s="2" customFormat="1" x14ac:dyDescent="0.3">
      <c r="F3329" s="65"/>
      <c r="L3329" s="65"/>
      <c r="R3329" s="65"/>
    </row>
    <row r="3330" spans="6:18" s="2" customFormat="1" x14ac:dyDescent="0.3">
      <c r="F3330" s="65"/>
      <c r="L3330" s="65"/>
      <c r="R3330" s="65"/>
    </row>
    <row r="3331" spans="6:18" s="2" customFormat="1" x14ac:dyDescent="0.3">
      <c r="F3331" s="65"/>
      <c r="L3331" s="65"/>
      <c r="R3331" s="65"/>
    </row>
    <row r="3332" spans="6:18" s="2" customFormat="1" x14ac:dyDescent="0.3">
      <c r="F3332" s="65"/>
      <c r="L3332" s="65"/>
      <c r="R3332" s="65"/>
    </row>
    <row r="3333" spans="6:18" s="2" customFormat="1" x14ac:dyDescent="0.3">
      <c r="F3333" s="65"/>
      <c r="L3333" s="65"/>
      <c r="R3333" s="65"/>
    </row>
    <row r="3334" spans="6:18" s="2" customFormat="1" x14ac:dyDescent="0.3">
      <c r="F3334" s="65"/>
      <c r="L3334" s="65"/>
      <c r="R3334" s="65"/>
    </row>
    <row r="3335" spans="6:18" s="2" customFormat="1" x14ac:dyDescent="0.3">
      <c r="F3335" s="65"/>
      <c r="L3335" s="65"/>
      <c r="R3335" s="65"/>
    </row>
    <row r="3336" spans="6:18" s="2" customFormat="1" x14ac:dyDescent="0.3">
      <c r="F3336" s="65"/>
      <c r="L3336" s="65"/>
      <c r="R3336" s="65"/>
    </row>
    <row r="3337" spans="6:18" s="2" customFormat="1" x14ac:dyDescent="0.3">
      <c r="F3337" s="65"/>
      <c r="L3337" s="65"/>
      <c r="R3337" s="65"/>
    </row>
    <row r="3338" spans="6:18" s="2" customFormat="1" x14ac:dyDescent="0.3">
      <c r="F3338" s="65"/>
      <c r="L3338" s="65"/>
      <c r="R3338" s="65"/>
    </row>
    <row r="3339" spans="6:18" s="2" customFormat="1" x14ac:dyDescent="0.3">
      <c r="F3339" s="65"/>
      <c r="L3339" s="65"/>
      <c r="R3339" s="65"/>
    </row>
    <row r="3340" spans="6:18" s="2" customFormat="1" x14ac:dyDescent="0.3">
      <c r="F3340" s="65"/>
      <c r="L3340" s="65"/>
      <c r="R3340" s="65"/>
    </row>
    <row r="3341" spans="6:18" s="2" customFormat="1" x14ac:dyDescent="0.3">
      <c r="F3341" s="65"/>
      <c r="L3341" s="65"/>
      <c r="R3341" s="65"/>
    </row>
    <row r="3342" spans="6:18" s="2" customFormat="1" x14ac:dyDescent="0.3">
      <c r="F3342" s="65"/>
      <c r="L3342" s="65"/>
      <c r="R3342" s="65"/>
    </row>
    <row r="3343" spans="6:18" s="2" customFormat="1" x14ac:dyDescent="0.3">
      <c r="F3343" s="65"/>
      <c r="L3343" s="65"/>
      <c r="R3343" s="65"/>
    </row>
    <row r="3344" spans="6:18" s="2" customFormat="1" x14ac:dyDescent="0.3">
      <c r="F3344" s="65"/>
      <c r="L3344" s="65"/>
      <c r="R3344" s="65"/>
    </row>
    <row r="3345" spans="6:18" s="2" customFormat="1" x14ac:dyDescent="0.3">
      <c r="F3345" s="65"/>
      <c r="L3345" s="65"/>
      <c r="R3345" s="65"/>
    </row>
    <row r="3346" spans="6:18" s="2" customFormat="1" x14ac:dyDescent="0.3">
      <c r="F3346" s="65"/>
      <c r="L3346" s="65"/>
      <c r="R3346" s="65"/>
    </row>
    <row r="3347" spans="6:18" s="2" customFormat="1" x14ac:dyDescent="0.3">
      <c r="F3347" s="65"/>
      <c r="L3347" s="65"/>
      <c r="R3347" s="65"/>
    </row>
    <row r="3348" spans="6:18" s="2" customFormat="1" x14ac:dyDescent="0.3">
      <c r="F3348" s="65"/>
      <c r="L3348" s="65"/>
      <c r="R3348" s="65"/>
    </row>
    <row r="3349" spans="6:18" s="2" customFormat="1" x14ac:dyDescent="0.3">
      <c r="F3349" s="65"/>
      <c r="L3349" s="65"/>
      <c r="R3349" s="65"/>
    </row>
    <row r="3350" spans="6:18" s="2" customFormat="1" x14ac:dyDescent="0.3">
      <c r="F3350" s="65"/>
      <c r="L3350" s="65"/>
      <c r="R3350" s="65"/>
    </row>
    <row r="3351" spans="6:18" s="2" customFormat="1" x14ac:dyDescent="0.3">
      <c r="F3351" s="65"/>
      <c r="L3351" s="65"/>
      <c r="R3351" s="65"/>
    </row>
    <row r="3352" spans="6:18" s="2" customFormat="1" x14ac:dyDescent="0.3">
      <c r="F3352" s="65"/>
      <c r="L3352" s="65"/>
      <c r="R3352" s="65"/>
    </row>
    <row r="3353" spans="6:18" s="2" customFormat="1" x14ac:dyDescent="0.3">
      <c r="F3353" s="65"/>
      <c r="L3353" s="65"/>
      <c r="R3353" s="65"/>
    </row>
    <row r="3354" spans="6:18" s="2" customFormat="1" x14ac:dyDescent="0.3">
      <c r="F3354" s="65"/>
      <c r="L3354" s="65"/>
      <c r="R3354" s="65"/>
    </row>
    <row r="3355" spans="6:18" s="2" customFormat="1" x14ac:dyDescent="0.3">
      <c r="F3355" s="65"/>
      <c r="L3355" s="65"/>
      <c r="R3355" s="65"/>
    </row>
    <row r="3356" spans="6:18" s="2" customFormat="1" x14ac:dyDescent="0.3">
      <c r="F3356" s="65"/>
      <c r="L3356" s="65"/>
      <c r="R3356" s="65"/>
    </row>
    <row r="3357" spans="6:18" s="2" customFormat="1" x14ac:dyDescent="0.3">
      <c r="F3357" s="65"/>
      <c r="L3357" s="65"/>
      <c r="R3357" s="65"/>
    </row>
    <row r="3358" spans="6:18" s="2" customFormat="1" x14ac:dyDescent="0.3">
      <c r="F3358" s="65"/>
      <c r="L3358" s="65"/>
      <c r="R3358" s="65"/>
    </row>
    <row r="3359" spans="6:18" s="2" customFormat="1" x14ac:dyDescent="0.3">
      <c r="F3359" s="65"/>
      <c r="L3359" s="65"/>
      <c r="R3359" s="65"/>
    </row>
    <row r="3360" spans="6:18" s="2" customFormat="1" x14ac:dyDescent="0.3">
      <c r="F3360" s="65"/>
      <c r="L3360" s="65"/>
      <c r="R3360" s="65"/>
    </row>
    <row r="3361" spans="6:18" s="2" customFormat="1" x14ac:dyDescent="0.3">
      <c r="F3361" s="65"/>
      <c r="L3361" s="65"/>
      <c r="R3361" s="65"/>
    </row>
    <row r="3362" spans="6:18" s="2" customFormat="1" x14ac:dyDescent="0.3">
      <c r="F3362" s="65"/>
      <c r="L3362" s="65"/>
      <c r="R3362" s="65"/>
    </row>
    <row r="3363" spans="6:18" s="2" customFormat="1" x14ac:dyDescent="0.3">
      <c r="F3363" s="65"/>
      <c r="L3363" s="65"/>
      <c r="R3363" s="65"/>
    </row>
    <row r="3364" spans="6:18" s="2" customFormat="1" x14ac:dyDescent="0.3">
      <c r="F3364" s="65"/>
      <c r="L3364" s="65"/>
      <c r="R3364" s="65"/>
    </row>
    <row r="3365" spans="6:18" s="2" customFormat="1" x14ac:dyDescent="0.3">
      <c r="F3365" s="65"/>
      <c r="L3365" s="65"/>
      <c r="R3365" s="65"/>
    </row>
    <row r="3366" spans="6:18" s="2" customFormat="1" x14ac:dyDescent="0.3">
      <c r="F3366" s="65"/>
      <c r="L3366" s="65"/>
      <c r="R3366" s="65"/>
    </row>
    <row r="3367" spans="6:18" s="2" customFormat="1" x14ac:dyDescent="0.3">
      <c r="F3367" s="65"/>
      <c r="L3367" s="65"/>
      <c r="R3367" s="65"/>
    </row>
    <row r="3368" spans="6:18" s="2" customFormat="1" x14ac:dyDescent="0.3">
      <c r="F3368" s="65"/>
      <c r="L3368" s="65"/>
      <c r="R3368" s="65"/>
    </row>
    <row r="3369" spans="6:18" s="2" customFormat="1" x14ac:dyDescent="0.3">
      <c r="F3369" s="65"/>
      <c r="L3369" s="65"/>
      <c r="R3369" s="65"/>
    </row>
    <row r="3370" spans="6:18" s="2" customFormat="1" x14ac:dyDescent="0.3">
      <c r="F3370" s="65"/>
      <c r="L3370" s="65"/>
      <c r="R3370" s="65"/>
    </row>
    <row r="3371" spans="6:18" s="2" customFormat="1" x14ac:dyDescent="0.3">
      <c r="F3371" s="65"/>
      <c r="L3371" s="65"/>
      <c r="R3371" s="65"/>
    </row>
    <row r="3372" spans="6:18" s="2" customFormat="1" x14ac:dyDescent="0.3">
      <c r="F3372" s="65"/>
      <c r="L3372" s="65"/>
      <c r="R3372" s="65"/>
    </row>
    <row r="3373" spans="6:18" s="2" customFormat="1" x14ac:dyDescent="0.3">
      <c r="F3373" s="65"/>
      <c r="L3373" s="65"/>
      <c r="R3373" s="65"/>
    </row>
    <row r="3374" spans="6:18" s="2" customFormat="1" x14ac:dyDescent="0.3">
      <c r="F3374" s="65"/>
      <c r="L3374" s="65"/>
      <c r="R3374" s="65"/>
    </row>
    <row r="3375" spans="6:18" s="2" customFormat="1" x14ac:dyDescent="0.3">
      <c r="F3375" s="65"/>
      <c r="L3375" s="65"/>
      <c r="R3375" s="65"/>
    </row>
    <row r="3376" spans="6:18" s="2" customFormat="1" x14ac:dyDescent="0.3">
      <c r="F3376" s="65"/>
      <c r="L3376" s="65"/>
      <c r="R3376" s="65"/>
    </row>
    <row r="3377" spans="6:18" s="2" customFormat="1" x14ac:dyDescent="0.3">
      <c r="F3377" s="65"/>
      <c r="L3377" s="65"/>
      <c r="R3377" s="65"/>
    </row>
    <row r="3378" spans="6:18" s="2" customFormat="1" x14ac:dyDescent="0.3">
      <c r="F3378" s="65"/>
      <c r="L3378" s="65"/>
      <c r="R3378" s="65"/>
    </row>
    <row r="3379" spans="6:18" s="2" customFormat="1" x14ac:dyDescent="0.3">
      <c r="F3379" s="65"/>
      <c r="L3379" s="65"/>
      <c r="R3379" s="65"/>
    </row>
    <row r="3380" spans="6:18" s="2" customFormat="1" x14ac:dyDescent="0.3">
      <c r="F3380" s="65"/>
      <c r="L3380" s="65"/>
      <c r="R3380" s="65"/>
    </row>
    <row r="3381" spans="6:18" s="2" customFormat="1" x14ac:dyDescent="0.3">
      <c r="F3381" s="65"/>
      <c r="L3381" s="65"/>
      <c r="R3381" s="65"/>
    </row>
    <row r="3382" spans="6:18" s="2" customFormat="1" x14ac:dyDescent="0.3">
      <c r="F3382" s="65"/>
      <c r="L3382" s="65"/>
      <c r="R3382" s="65"/>
    </row>
    <row r="3383" spans="6:18" s="2" customFormat="1" x14ac:dyDescent="0.3">
      <c r="F3383" s="65"/>
      <c r="L3383" s="65"/>
      <c r="R3383" s="65"/>
    </row>
    <row r="3384" spans="6:18" s="2" customFormat="1" x14ac:dyDescent="0.3">
      <c r="F3384" s="65"/>
      <c r="L3384" s="65"/>
      <c r="R3384" s="65"/>
    </row>
    <row r="3385" spans="6:18" s="2" customFormat="1" x14ac:dyDescent="0.3">
      <c r="F3385" s="65"/>
      <c r="L3385" s="65"/>
      <c r="R3385" s="65"/>
    </row>
    <row r="3386" spans="6:18" s="2" customFormat="1" x14ac:dyDescent="0.3">
      <c r="F3386" s="65"/>
      <c r="L3386" s="65"/>
      <c r="R3386" s="65"/>
    </row>
    <row r="3387" spans="6:18" s="2" customFormat="1" x14ac:dyDescent="0.3">
      <c r="F3387" s="65"/>
      <c r="L3387" s="65"/>
      <c r="R3387" s="65"/>
    </row>
    <row r="3388" spans="6:18" s="2" customFormat="1" x14ac:dyDescent="0.3">
      <c r="F3388" s="65"/>
      <c r="L3388" s="65"/>
      <c r="R3388" s="65"/>
    </row>
    <row r="3389" spans="6:18" s="2" customFormat="1" x14ac:dyDescent="0.3">
      <c r="F3389" s="65"/>
      <c r="L3389" s="65"/>
      <c r="R3389" s="65"/>
    </row>
    <row r="3390" spans="6:18" s="2" customFormat="1" x14ac:dyDescent="0.3">
      <c r="F3390" s="65"/>
      <c r="L3390" s="65"/>
      <c r="R3390" s="65"/>
    </row>
    <row r="3391" spans="6:18" s="2" customFormat="1" x14ac:dyDescent="0.3">
      <c r="F3391" s="65"/>
      <c r="L3391" s="65"/>
      <c r="R3391" s="65"/>
    </row>
    <row r="3392" spans="6:18" s="2" customFormat="1" x14ac:dyDescent="0.3">
      <c r="F3392" s="65"/>
      <c r="L3392" s="65"/>
      <c r="R3392" s="65"/>
    </row>
    <row r="3393" spans="6:18" s="2" customFormat="1" x14ac:dyDescent="0.3">
      <c r="F3393" s="65"/>
      <c r="L3393" s="65"/>
      <c r="R3393" s="65"/>
    </row>
    <row r="3394" spans="6:18" s="2" customFormat="1" x14ac:dyDescent="0.3">
      <c r="F3394" s="65"/>
      <c r="L3394" s="65"/>
      <c r="R3394" s="65"/>
    </row>
    <row r="3395" spans="6:18" s="2" customFormat="1" x14ac:dyDescent="0.3">
      <c r="F3395" s="65"/>
      <c r="L3395" s="65"/>
      <c r="R3395" s="65"/>
    </row>
    <row r="3396" spans="6:18" s="2" customFormat="1" x14ac:dyDescent="0.3">
      <c r="F3396" s="65"/>
      <c r="L3396" s="65"/>
      <c r="R3396" s="65"/>
    </row>
    <row r="3397" spans="6:18" s="2" customFormat="1" x14ac:dyDescent="0.3">
      <c r="F3397" s="65"/>
      <c r="L3397" s="65"/>
      <c r="R3397" s="65"/>
    </row>
    <row r="3398" spans="6:18" s="2" customFormat="1" x14ac:dyDescent="0.3">
      <c r="F3398" s="65"/>
      <c r="L3398" s="65"/>
      <c r="R3398" s="65"/>
    </row>
    <row r="3399" spans="6:18" s="2" customFormat="1" x14ac:dyDescent="0.3">
      <c r="F3399" s="65"/>
      <c r="L3399" s="65"/>
      <c r="R3399" s="65"/>
    </row>
    <row r="3400" spans="6:18" s="2" customFormat="1" x14ac:dyDescent="0.3">
      <c r="F3400" s="65"/>
      <c r="L3400" s="65"/>
      <c r="R3400" s="65"/>
    </row>
    <row r="3401" spans="6:18" s="2" customFormat="1" x14ac:dyDescent="0.3">
      <c r="F3401" s="65"/>
      <c r="L3401" s="65"/>
      <c r="R3401" s="65"/>
    </row>
    <row r="3402" spans="6:18" s="2" customFormat="1" x14ac:dyDescent="0.3">
      <c r="F3402" s="65"/>
      <c r="L3402" s="65"/>
      <c r="R3402" s="65"/>
    </row>
    <row r="3403" spans="6:18" s="2" customFormat="1" x14ac:dyDescent="0.3">
      <c r="F3403" s="65"/>
      <c r="L3403" s="65"/>
      <c r="R3403" s="65"/>
    </row>
    <row r="3404" spans="6:18" s="2" customFormat="1" x14ac:dyDescent="0.3">
      <c r="F3404" s="65"/>
      <c r="L3404" s="65"/>
      <c r="R3404" s="65"/>
    </row>
    <row r="3405" spans="6:18" s="2" customFormat="1" x14ac:dyDescent="0.3">
      <c r="F3405" s="65"/>
      <c r="L3405" s="65"/>
      <c r="R3405" s="65"/>
    </row>
    <row r="3406" spans="6:18" s="2" customFormat="1" x14ac:dyDescent="0.3">
      <c r="F3406" s="65"/>
      <c r="L3406" s="65"/>
      <c r="R3406" s="65"/>
    </row>
    <row r="3407" spans="6:18" s="2" customFormat="1" x14ac:dyDescent="0.3">
      <c r="F3407" s="65"/>
      <c r="L3407" s="65"/>
      <c r="R3407" s="65"/>
    </row>
    <row r="3408" spans="6:18" s="2" customFormat="1" x14ac:dyDescent="0.3">
      <c r="F3408" s="65"/>
      <c r="L3408" s="65"/>
      <c r="R3408" s="65"/>
    </row>
    <row r="3409" spans="6:18" s="2" customFormat="1" x14ac:dyDescent="0.3">
      <c r="F3409" s="65"/>
      <c r="L3409" s="65"/>
      <c r="R3409" s="65"/>
    </row>
    <row r="3410" spans="6:18" s="2" customFormat="1" x14ac:dyDescent="0.3">
      <c r="F3410" s="65"/>
      <c r="L3410" s="65"/>
      <c r="R3410" s="65"/>
    </row>
    <row r="3411" spans="6:18" s="2" customFormat="1" x14ac:dyDescent="0.3">
      <c r="F3411" s="65"/>
      <c r="L3411" s="65"/>
      <c r="R3411" s="65"/>
    </row>
    <row r="3412" spans="6:18" s="2" customFormat="1" x14ac:dyDescent="0.3">
      <c r="F3412" s="65"/>
      <c r="L3412" s="65"/>
      <c r="R3412" s="65"/>
    </row>
    <row r="3413" spans="6:18" s="2" customFormat="1" x14ac:dyDescent="0.3">
      <c r="F3413" s="65"/>
      <c r="L3413" s="65"/>
      <c r="R3413" s="65"/>
    </row>
    <row r="3414" spans="6:18" s="2" customFormat="1" x14ac:dyDescent="0.3">
      <c r="F3414" s="65"/>
      <c r="L3414" s="65"/>
      <c r="R3414" s="65"/>
    </row>
    <row r="3415" spans="6:18" s="2" customFormat="1" x14ac:dyDescent="0.3">
      <c r="F3415" s="65"/>
      <c r="L3415" s="65"/>
      <c r="R3415" s="65"/>
    </row>
    <row r="3416" spans="6:18" s="2" customFormat="1" x14ac:dyDescent="0.3">
      <c r="F3416" s="65"/>
      <c r="L3416" s="65"/>
      <c r="R3416" s="65"/>
    </row>
    <row r="3417" spans="6:18" s="2" customFormat="1" x14ac:dyDescent="0.3">
      <c r="F3417" s="65"/>
      <c r="L3417" s="65"/>
      <c r="R3417" s="65"/>
    </row>
    <row r="3418" spans="6:18" s="2" customFormat="1" x14ac:dyDescent="0.3">
      <c r="F3418" s="65"/>
      <c r="L3418" s="65"/>
      <c r="R3418" s="65"/>
    </row>
    <row r="3419" spans="6:18" s="2" customFormat="1" x14ac:dyDescent="0.3">
      <c r="F3419" s="65"/>
      <c r="L3419" s="65"/>
      <c r="R3419" s="65"/>
    </row>
    <row r="3420" spans="6:18" s="2" customFormat="1" x14ac:dyDescent="0.3">
      <c r="F3420" s="65"/>
      <c r="L3420" s="65"/>
      <c r="R3420" s="65"/>
    </row>
    <row r="3421" spans="6:18" s="2" customFormat="1" x14ac:dyDescent="0.3">
      <c r="F3421" s="65"/>
      <c r="L3421" s="65"/>
      <c r="R3421" s="65"/>
    </row>
    <row r="3422" spans="6:18" s="2" customFormat="1" x14ac:dyDescent="0.3">
      <c r="F3422" s="65"/>
      <c r="L3422" s="65"/>
      <c r="R3422" s="65"/>
    </row>
    <row r="3423" spans="6:18" s="2" customFormat="1" x14ac:dyDescent="0.3">
      <c r="F3423" s="65"/>
      <c r="L3423" s="65"/>
      <c r="R3423" s="65"/>
    </row>
    <row r="3424" spans="6:18" s="2" customFormat="1" x14ac:dyDescent="0.3">
      <c r="F3424" s="65"/>
      <c r="L3424" s="65"/>
      <c r="R3424" s="65"/>
    </row>
    <row r="3425" spans="6:18" s="2" customFormat="1" x14ac:dyDescent="0.3">
      <c r="F3425" s="65"/>
      <c r="L3425" s="65"/>
      <c r="R3425" s="65"/>
    </row>
    <row r="3426" spans="6:18" s="2" customFormat="1" x14ac:dyDescent="0.3">
      <c r="F3426" s="65"/>
      <c r="L3426" s="65"/>
      <c r="R3426" s="65"/>
    </row>
    <row r="3427" spans="6:18" s="2" customFormat="1" x14ac:dyDescent="0.3">
      <c r="F3427" s="65"/>
      <c r="L3427" s="65"/>
      <c r="R3427" s="65"/>
    </row>
    <row r="3428" spans="6:18" s="2" customFormat="1" x14ac:dyDescent="0.3">
      <c r="F3428" s="65"/>
      <c r="L3428" s="65"/>
      <c r="R3428" s="65"/>
    </row>
    <row r="3429" spans="6:18" s="2" customFormat="1" x14ac:dyDescent="0.3">
      <c r="F3429" s="65"/>
      <c r="L3429" s="65"/>
      <c r="R3429" s="65"/>
    </row>
    <row r="3430" spans="6:18" s="2" customFormat="1" x14ac:dyDescent="0.3">
      <c r="F3430" s="65"/>
      <c r="L3430" s="65"/>
      <c r="R3430" s="65"/>
    </row>
    <row r="3431" spans="6:18" s="2" customFormat="1" x14ac:dyDescent="0.3">
      <c r="F3431" s="65"/>
      <c r="L3431" s="65"/>
      <c r="R3431" s="65"/>
    </row>
    <row r="3432" spans="6:18" s="2" customFormat="1" x14ac:dyDescent="0.3">
      <c r="F3432" s="65"/>
      <c r="L3432" s="65"/>
      <c r="R3432" s="65"/>
    </row>
    <row r="3433" spans="6:18" s="2" customFormat="1" x14ac:dyDescent="0.3">
      <c r="F3433" s="65"/>
      <c r="L3433" s="65"/>
      <c r="R3433" s="65"/>
    </row>
    <row r="3434" spans="6:18" s="2" customFormat="1" x14ac:dyDescent="0.3">
      <c r="F3434" s="65"/>
      <c r="L3434" s="65"/>
      <c r="R3434" s="65"/>
    </row>
    <row r="3435" spans="6:18" s="2" customFormat="1" x14ac:dyDescent="0.3">
      <c r="F3435" s="65"/>
      <c r="L3435" s="65"/>
      <c r="R3435" s="65"/>
    </row>
    <row r="3436" spans="6:18" s="2" customFormat="1" x14ac:dyDescent="0.3">
      <c r="F3436" s="65"/>
      <c r="L3436" s="65"/>
      <c r="R3436" s="65"/>
    </row>
    <row r="3437" spans="6:18" s="2" customFormat="1" x14ac:dyDescent="0.3">
      <c r="F3437" s="65"/>
      <c r="L3437" s="65"/>
      <c r="R3437" s="65"/>
    </row>
    <row r="3438" spans="6:18" s="2" customFormat="1" x14ac:dyDescent="0.3">
      <c r="F3438" s="65"/>
      <c r="L3438" s="65"/>
      <c r="R3438" s="65"/>
    </row>
    <row r="3439" spans="6:18" s="2" customFormat="1" x14ac:dyDescent="0.3">
      <c r="F3439" s="65"/>
      <c r="L3439" s="65"/>
      <c r="R3439" s="65"/>
    </row>
    <row r="3440" spans="6:18" s="2" customFormat="1" x14ac:dyDescent="0.3">
      <c r="F3440" s="65"/>
      <c r="L3440" s="65"/>
      <c r="R3440" s="65"/>
    </row>
    <row r="3441" spans="6:18" s="2" customFormat="1" x14ac:dyDescent="0.3">
      <c r="F3441" s="65"/>
      <c r="L3441" s="65"/>
      <c r="R3441" s="65"/>
    </row>
    <row r="3442" spans="6:18" s="2" customFormat="1" x14ac:dyDescent="0.3">
      <c r="F3442" s="65"/>
      <c r="L3442" s="65"/>
      <c r="R3442" s="65"/>
    </row>
    <row r="3443" spans="6:18" s="2" customFormat="1" x14ac:dyDescent="0.3">
      <c r="F3443" s="65"/>
      <c r="L3443" s="65"/>
      <c r="R3443" s="65"/>
    </row>
    <row r="3444" spans="6:18" s="2" customFormat="1" x14ac:dyDescent="0.3">
      <c r="F3444" s="65"/>
      <c r="L3444" s="65"/>
      <c r="R3444" s="65"/>
    </row>
    <row r="3445" spans="6:18" s="2" customFormat="1" x14ac:dyDescent="0.3">
      <c r="F3445" s="65"/>
      <c r="L3445" s="65"/>
      <c r="R3445" s="65"/>
    </row>
    <row r="3446" spans="6:18" s="2" customFormat="1" x14ac:dyDescent="0.3">
      <c r="F3446" s="65"/>
      <c r="L3446" s="65"/>
      <c r="R3446" s="65"/>
    </row>
    <row r="3447" spans="6:18" s="2" customFormat="1" x14ac:dyDescent="0.3">
      <c r="F3447" s="65"/>
      <c r="L3447" s="65"/>
      <c r="R3447" s="65"/>
    </row>
    <row r="3448" spans="6:18" s="2" customFormat="1" x14ac:dyDescent="0.3">
      <c r="F3448" s="65"/>
      <c r="L3448" s="65"/>
      <c r="R3448" s="65"/>
    </row>
    <row r="3449" spans="6:18" s="2" customFormat="1" x14ac:dyDescent="0.3">
      <c r="F3449" s="65"/>
      <c r="L3449" s="65"/>
      <c r="R3449" s="65"/>
    </row>
    <row r="3450" spans="6:18" s="2" customFormat="1" x14ac:dyDescent="0.3">
      <c r="F3450" s="65"/>
      <c r="L3450" s="65"/>
      <c r="R3450" s="65"/>
    </row>
    <row r="3451" spans="6:18" s="2" customFormat="1" x14ac:dyDescent="0.3">
      <c r="F3451" s="65"/>
      <c r="L3451" s="65"/>
      <c r="R3451" s="65"/>
    </row>
    <row r="3452" spans="6:18" s="2" customFormat="1" x14ac:dyDescent="0.3">
      <c r="F3452" s="65"/>
      <c r="L3452" s="65"/>
      <c r="R3452" s="65"/>
    </row>
    <row r="3453" spans="6:18" s="2" customFormat="1" x14ac:dyDescent="0.3">
      <c r="F3453" s="65"/>
      <c r="L3453" s="65"/>
      <c r="R3453" s="65"/>
    </row>
    <row r="3454" spans="6:18" s="2" customFormat="1" x14ac:dyDescent="0.3">
      <c r="F3454" s="65"/>
      <c r="L3454" s="65"/>
      <c r="R3454" s="65"/>
    </row>
    <row r="3455" spans="6:18" s="2" customFormat="1" x14ac:dyDescent="0.3">
      <c r="F3455" s="65"/>
      <c r="L3455" s="65"/>
      <c r="R3455" s="65"/>
    </row>
    <row r="3456" spans="6:18" s="2" customFormat="1" x14ac:dyDescent="0.3">
      <c r="F3456" s="65"/>
      <c r="L3456" s="65"/>
      <c r="R3456" s="65"/>
    </row>
    <row r="3457" spans="6:18" s="2" customFormat="1" x14ac:dyDescent="0.3">
      <c r="F3457" s="65"/>
      <c r="L3457" s="65"/>
      <c r="R3457" s="65"/>
    </row>
    <row r="3458" spans="6:18" s="2" customFormat="1" x14ac:dyDescent="0.3">
      <c r="F3458" s="65"/>
      <c r="L3458" s="65"/>
      <c r="R3458" s="65"/>
    </row>
    <row r="3459" spans="6:18" s="2" customFormat="1" x14ac:dyDescent="0.3">
      <c r="F3459" s="65"/>
      <c r="L3459" s="65"/>
      <c r="R3459" s="65"/>
    </row>
    <row r="3460" spans="6:18" s="2" customFormat="1" x14ac:dyDescent="0.3">
      <c r="F3460" s="65"/>
      <c r="L3460" s="65"/>
      <c r="R3460" s="65"/>
    </row>
    <row r="3461" spans="6:18" s="2" customFormat="1" x14ac:dyDescent="0.3">
      <c r="F3461" s="65"/>
      <c r="L3461" s="65"/>
      <c r="R3461" s="65"/>
    </row>
    <row r="3462" spans="6:18" s="2" customFormat="1" x14ac:dyDescent="0.3">
      <c r="F3462" s="65"/>
      <c r="L3462" s="65"/>
      <c r="R3462" s="65"/>
    </row>
    <row r="3463" spans="6:18" s="2" customFormat="1" x14ac:dyDescent="0.3">
      <c r="F3463" s="65"/>
      <c r="L3463" s="65"/>
      <c r="R3463" s="65"/>
    </row>
    <row r="3464" spans="6:18" s="2" customFormat="1" x14ac:dyDescent="0.3">
      <c r="F3464" s="65"/>
      <c r="L3464" s="65"/>
      <c r="R3464" s="65"/>
    </row>
    <row r="3465" spans="6:18" s="2" customFormat="1" x14ac:dyDescent="0.3">
      <c r="F3465" s="65"/>
      <c r="L3465" s="65"/>
      <c r="R3465" s="65"/>
    </row>
    <row r="3466" spans="6:18" s="2" customFormat="1" x14ac:dyDescent="0.3">
      <c r="F3466" s="65"/>
      <c r="L3466" s="65"/>
      <c r="R3466" s="65"/>
    </row>
    <row r="3467" spans="6:18" s="2" customFormat="1" x14ac:dyDescent="0.3">
      <c r="F3467" s="65"/>
      <c r="L3467" s="65"/>
      <c r="R3467" s="65"/>
    </row>
    <row r="3468" spans="6:18" s="2" customFormat="1" x14ac:dyDescent="0.3">
      <c r="F3468" s="65"/>
      <c r="L3468" s="65"/>
      <c r="R3468" s="65"/>
    </row>
    <row r="3469" spans="6:18" s="2" customFormat="1" x14ac:dyDescent="0.3">
      <c r="F3469" s="65"/>
      <c r="L3469" s="65"/>
      <c r="R3469" s="65"/>
    </row>
    <row r="3470" spans="6:18" s="2" customFormat="1" x14ac:dyDescent="0.3">
      <c r="F3470" s="65"/>
      <c r="L3470" s="65"/>
      <c r="R3470" s="65"/>
    </row>
    <row r="3471" spans="6:18" s="2" customFormat="1" x14ac:dyDescent="0.3">
      <c r="F3471" s="65"/>
      <c r="L3471" s="65"/>
      <c r="R3471" s="65"/>
    </row>
    <row r="3472" spans="6:18" s="2" customFormat="1" x14ac:dyDescent="0.3">
      <c r="F3472" s="65"/>
      <c r="L3472" s="65"/>
      <c r="R3472" s="65"/>
    </row>
    <row r="3473" spans="6:18" s="2" customFormat="1" x14ac:dyDescent="0.3">
      <c r="F3473" s="65"/>
      <c r="L3473" s="65"/>
      <c r="R3473" s="65"/>
    </row>
    <row r="3474" spans="6:18" s="2" customFormat="1" x14ac:dyDescent="0.3">
      <c r="F3474" s="65"/>
      <c r="L3474" s="65"/>
      <c r="R3474" s="65"/>
    </row>
    <row r="3475" spans="6:18" s="2" customFormat="1" x14ac:dyDescent="0.3">
      <c r="F3475" s="65"/>
      <c r="L3475" s="65"/>
      <c r="R3475" s="65"/>
    </row>
    <row r="3476" spans="6:18" s="2" customFormat="1" x14ac:dyDescent="0.3">
      <c r="F3476" s="65"/>
      <c r="L3476" s="65"/>
      <c r="R3476" s="65"/>
    </row>
    <row r="3477" spans="6:18" s="2" customFormat="1" x14ac:dyDescent="0.3">
      <c r="F3477" s="65"/>
      <c r="L3477" s="65"/>
      <c r="R3477" s="65"/>
    </row>
    <row r="3478" spans="6:18" s="2" customFormat="1" x14ac:dyDescent="0.3">
      <c r="F3478" s="65"/>
      <c r="L3478" s="65"/>
      <c r="R3478" s="65"/>
    </row>
    <row r="3479" spans="6:18" s="2" customFormat="1" x14ac:dyDescent="0.3">
      <c r="F3479" s="65"/>
      <c r="L3479" s="65"/>
      <c r="R3479" s="65"/>
    </row>
    <row r="3480" spans="6:18" s="2" customFormat="1" x14ac:dyDescent="0.3">
      <c r="F3480" s="65"/>
      <c r="L3480" s="65"/>
      <c r="R3480" s="65"/>
    </row>
    <row r="3481" spans="6:18" s="2" customFormat="1" x14ac:dyDescent="0.3">
      <c r="F3481" s="65"/>
      <c r="L3481" s="65"/>
      <c r="R3481" s="65"/>
    </row>
    <row r="3482" spans="6:18" s="2" customFormat="1" x14ac:dyDescent="0.3">
      <c r="F3482" s="65"/>
      <c r="L3482" s="65"/>
      <c r="R3482" s="65"/>
    </row>
    <row r="3483" spans="6:18" s="2" customFormat="1" x14ac:dyDescent="0.3">
      <c r="F3483" s="65"/>
      <c r="L3483" s="65"/>
      <c r="R3483" s="65"/>
    </row>
    <row r="3484" spans="6:18" s="2" customFormat="1" x14ac:dyDescent="0.3">
      <c r="F3484" s="65"/>
      <c r="L3484" s="65"/>
      <c r="R3484" s="65"/>
    </row>
    <row r="3485" spans="6:18" s="2" customFormat="1" x14ac:dyDescent="0.3">
      <c r="F3485" s="65"/>
      <c r="L3485" s="65"/>
      <c r="R3485" s="65"/>
    </row>
    <row r="3486" spans="6:18" s="2" customFormat="1" x14ac:dyDescent="0.3">
      <c r="F3486" s="65"/>
      <c r="L3486" s="65"/>
      <c r="R3486" s="65"/>
    </row>
    <row r="3487" spans="6:18" s="2" customFormat="1" x14ac:dyDescent="0.3">
      <c r="F3487" s="65"/>
      <c r="L3487" s="65"/>
      <c r="R3487" s="65"/>
    </row>
    <row r="3488" spans="6:18" s="2" customFormat="1" x14ac:dyDescent="0.3">
      <c r="F3488" s="65"/>
      <c r="L3488" s="65"/>
      <c r="R3488" s="65"/>
    </row>
    <row r="3489" spans="6:18" s="2" customFormat="1" x14ac:dyDescent="0.3">
      <c r="F3489" s="65"/>
      <c r="L3489" s="65"/>
      <c r="R3489" s="65"/>
    </row>
    <row r="3490" spans="6:18" s="2" customFormat="1" x14ac:dyDescent="0.3">
      <c r="F3490" s="65"/>
      <c r="L3490" s="65"/>
      <c r="R3490" s="65"/>
    </row>
    <row r="3491" spans="6:18" s="2" customFormat="1" x14ac:dyDescent="0.3">
      <c r="F3491" s="65"/>
      <c r="L3491" s="65"/>
      <c r="R3491" s="65"/>
    </row>
    <row r="3492" spans="6:18" s="2" customFormat="1" x14ac:dyDescent="0.3">
      <c r="F3492" s="65"/>
      <c r="L3492" s="65"/>
      <c r="R3492" s="65"/>
    </row>
    <row r="3493" spans="6:18" s="2" customFormat="1" x14ac:dyDescent="0.3">
      <c r="F3493" s="65"/>
      <c r="L3493" s="65"/>
      <c r="R3493" s="65"/>
    </row>
    <row r="3494" spans="6:18" s="2" customFormat="1" x14ac:dyDescent="0.3">
      <c r="F3494" s="65"/>
      <c r="L3494" s="65"/>
      <c r="R3494" s="65"/>
    </row>
    <row r="3495" spans="6:18" s="2" customFormat="1" x14ac:dyDescent="0.3">
      <c r="F3495" s="65"/>
      <c r="L3495" s="65"/>
      <c r="R3495" s="65"/>
    </row>
    <row r="3496" spans="6:18" s="2" customFormat="1" x14ac:dyDescent="0.3">
      <c r="F3496" s="65"/>
      <c r="L3496" s="65"/>
      <c r="R3496" s="65"/>
    </row>
    <row r="3497" spans="6:18" s="2" customFormat="1" x14ac:dyDescent="0.3">
      <c r="F3497" s="65"/>
      <c r="L3497" s="65"/>
      <c r="R3497" s="65"/>
    </row>
    <row r="3498" spans="6:18" s="2" customFormat="1" x14ac:dyDescent="0.3">
      <c r="F3498" s="65"/>
      <c r="L3498" s="65"/>
      <c r="R3498" s="65"/>
    </row>
    <row r="3499" spans="6:18" s="2" customFormat="1" x14ac:dyDescent="0.3">
      <c r="F3499" s="65"/>
      <c r="L3499" s="65"/>
      <c r="R3499" s="65"/>
    </row>
    <row r="3500" spans="6:18" s="2" customFormat="1" x14ac:dyDescent="0.3">
      <c r="F3500" s="65"/>
      <c r="L3500" s="65"/>
      <c r="R3500" s="65"/>
    </row>
    <row r="3501" spans="6:18" s="2" customFormat="1" x14ac:dyDescent="0.3">
      <c r="F3501" s="65"/>
      <c r="L3501" s="65"/>
      <c r="R3501" s="65"/>
    </row>
    <row r="3502" spans="6:18" s="2" customFormat="1" x14ac:dyDescent="0.3">
      <c r="F3502" s="65"/>
      <c r="L3502" s="65"/>
      <c r="R3502" s="65"/>
    </row>
    <row r="3503" spans="6:18" s="2" customFormat="1" x14ac:dyDescent="0.3">
      <c r="F3503" s="65"/>
      <c r="L3503" s="65"/>
      <c r="R3503" s="65"/>
    </row>
    <row r="3504" spans="6:18" s="2" customFormat="1" x14ac:dyDescent="0.3">
      <c r="F3504" s="65"/>
      <c r="L3504" s="65"/>
      <c r="R3504" s="65"/>
    </row>
    <row r="3505" spans="6:18" s="2" customFormat="1" x14ac:dyDescent="0.3">
      <c r="F3505" s="65"/>
      <c r="L3505" s="65"/>
      <c r="R3505" s="65"/>
    </row>
    <row r="3506" spans="6:18" s="2" customFormat="1" x14ac:dyDescent="0.3">
      <c r="F3506" s="65"/>
      <c r="L3506" s="65"/>
      <c r="R3506" s="65"/>
    </row>
    <row r="3507" spans="6:18" s="2" customFormat="1" x14ac:dyDescent="0.3">
      <c r="F3507" s="65"/>
      <c r="L3507" s="65"/>
      <c r="R3507" s="65"/>
    </row>
    <row r="3508" spans="6:18" s="2" customFormat="1" x14ac:dyDescent="0.3">
      <c r="F3508" s="65"/>
      <c r="L3508" s="65"/>
      <c r="R3508" s="65"/>
    </row>
    <row r="3509" spans="6:18" s="2" customFormat="1" x14ac:dyDescent="0.3">
      <c r="F3509" s="65"/>
      <c r="L3509" s="65"/>
      <c r="R3509" s="65"/>
    </row>
    <row r="3510" spans="6:18" s="2" customFormat="1" x14ac:dyDescent="0.3">
      <c r="F3510" s="65"/>
      <c r="L3510" s="65"/>
      <c r="R3510" s="65"/>
    </row>
    <row r="3511" spans="6:18" s="2" customFormat="1" x14ac:dyDescent="0.3">
      <c r="F3511" s="65"/>
      <c r="L3511" s="65"/>
      <c r="R3511" s="65"/>
    </row>
    <row r="3512" spans="6:18" s="2" customFormat="1" x14ac:dyDescent="0.3">
      <c r="F3512" s="65"/>
      <c r="L3512" s="65"/>
      <c r="R3512" s="65"/>
    </row>
    <row r="3513" spans="6:18" s="2" customFormat="1" x14ac:dyDescent="0.3">
      <c r="F3513" s="65"/>
      <c r="L3513" s="65"/>
      <c r="R3513" s="65"/>
    </row>
    <row r="3514" spans="6:18" s="2" customFormat="1" x14ac:dyDescent="0.3">
      <c r="F3514" s="65"/>
      <c r="L3514" s="65"/>
      <c r="R3514" s="65"/>
    </row>
    <row r="3515" spans="6:18" s="2" customFormat="1" x14ac:dyDescent="0.3">
      <c r="F3515" s="65"/>
      <c r="L3515" s="65"/>
      <c r="R3515" s="65"/>
    </row>
    <row r="3516" spans="6:18" s="2" customFormat="1" x14ac:dyDescent="0.3">
      <c r="F3516" s="65"/>
      <c r="L3516" s="65"/>
      <c r="R3516" s="65"/>
    </row>
    <row r="3517" spans="6:18" s="2" customFormat="1" x14ac:dyDescent="0.3">
      <c r="F3517" s="65"/>
      <c r="L3517" s="65"/>
      <c r="R3517" s="65"/>
    </row>
    <row r="3518" spans="6:18" s="2" customFormat="1" x14ac:dyDescent="0.3">
      <c r="F3518" s="65"/>
      <c r="L3518" s="65"/>
      <c r="R3518" s="65"/>
    </row>
    <row r="3519" spans="6:18" s="2" customFormat="1" x14ac:dyDescent="0.3">
      <c r="F3519" s="65"/>
      <c r="L3519" s="65"/>
      <c r="R3519" s="65"/>
    </row>
    <row r="3520" spans="6:18" s="2" customFormat="1" x14ac:dyDescent="0.3">
      <c r="F3520" s="65"/>
      <c r="L3520" s="65"/>
      <c r="R3520" s="65"/>
    </row>
    <row r="3521" spans="6:18" s="2" customFormat="1" x14ac:dyDescent="0.3">
      <c r="F3521" s="65"/>
      <c r="L3521" s="65"/>
      <c r="R3521" s="65"/>
    </row>
    <row r="3522" spans="6:18" s="2" customFormat="1" x14ac:dyDescent="0.3">
      <c r="F3522" s="65"/>
      <c r="L3522" s="65"/>
      <c r="R3522" s="65"/>
    </row>
    <row r="3523" spans="6:18" s="2" customFormat="1" x14ac:dyDescent="0.3">
      <c r="F3523" s="65"/>
      <c r="L3523" s="65"/>
      <c r="R3523" s="65"/>
    </row>
    <row r="3524" spans="6:18" s="2" customFormat="1" x14ac:dyDescent="0.3">
      <c r="F3524" s="65"/>
      <c r="L3524" s="65"/>
      <c r="R3524" s="65"/>
    </row>
    <row r="3525" spans="6:18" s="2" customFormat="1" x14ac:dyDescent="0.3">
      <c r="F3525" s="65"/>
      <c r="L3525" s="65"/>
      <c r="R3525" s="65"/>
    </row>
    <row r="3526" spans="6:18" s="2" customFormat="1" x14ac:dyDescent="0.3">
      <c r="F3526" s="65"/>
      <c r="L3526" s="65"/>
      <c r="R3526" s="65"/>
    </row>
    <row r="3527" spans="6:18" s="2" customFormat="1" x14ac:dyDescent="0.3">
      <c r="F3527" s="65"/>
      <c r="L3527" s="65"/>
      <c r="R3527" s="65"/>
    </row>
    <row r="3528" spans="6:18" s="2" customFormat="1" x14ac:dyDescent="0.3">
      <c r="F3528" s="65"/>
      <c r="L3528" s="65"/>
      <c r="R3528" s="65"/>
    </row>
    <row r="3529" spans="6:18" s="2" customFormat="1" x14ac:dyDescent="0.3">
      <c r="F3529" s="65"/>
      <c r="L3529" s="65"/>
      <c r="R3529" s="65"/>
    </row>
    <row r="3530" spans="6:18" s="2" customFormat="1" x14ac:dyDescent="0.3">
      <c r="F3530" s="65"/>
      <c r="L3530" s="65"/>
      <c r="R3530" s="65"/>
    </row>
    <row r="3531" spans="6:18" s="2" customFormat="1" x14ac:dyDescent="0.3">
      <c r="F3531" s="65"/>
      <c r="L3531" s="65"/>
      <c r="R3531" s="65"/>
    </row>
    <row r="3532" spans="6:18" s="2" customFormat="1" x14ac:dyDescent="0.3">
      <c r="F3532" s="65"/>
      <c r="L3532" s="65"/>
      <c r="R3532" s="65"/>
    </row>
    <row r="3533" spans="6:18" s="2" customFormat="1" x14ac:dyDescent="0.3">
      <c r="F3533" s="65"/>
      <c r="L3533" s="65"/>
      <c r="R3533" s="65"/>
    </row>
    <row r="3534" spans="6:18" s="2" customFormat="1" x14ac:dyDescent="0.3">
      <c r="F3534" s="65"/>
      <c r="L3534" s="65"/>
      <c r="R3534" s="65"/>
    </row>
    <row r="3535" spans="6:18" s="2" customFormat="1" x14ac:dyDescent="0.3">
      <c r="F3535" s="65"/>
      <c r="L3535" s="65"/>
      <c r="R3535" s="65"/>
    </row>
    <row r="3536" spans="6:18" s="2" customFormat="1" x14ac:dyDescent="0.3">
      <c r="F3536" s="65"/>
      <c r="L3536" s="65"/>
      <c r="R3536" s="65"/>
    </row>
    <row r="3537" spans="6:18" s="2" customFormat="1" x14ac:dyDescent="0.3">
      <c r="F3537" s="65"/>
      <c r="L3537" s="65"/>
      <c r="R3537" s="65"/>
    </row>
    <row r="3538" spans="6:18" s="2" customFormat="1" x14ac:dyDescent="0.3">
      <c r="F3538" s="65"/>
      <c r="L3538" s="65"/>
      <c r="R3538" s="65"/>
    </row>
    <row r="3539" spans="6:18" s="2" customFormat="1" x14ac:dyDescent="0.3">
      <c r="F3539" s="65"/>
      <c r="L3539" s="65"/>
      <c r="R3539" s="65"/>
    </row>
    <row r="3540" spans="6:18" s="2" customFormat="1" x14ac:dyDescent="0.3">
      <c r="F3540" s="65"/>
      <c r="L3540" s="65"/>
      <c r="R3540" s="65"/>
    </row>
    <row r="3541" spans="6:18" s="2" customFormat="1" x14ac:dyDescent="0.3">
      <c r="F3541" s="65"/>
      <c r="L3541" s="65"/>
      <c r="R3541" s="65"/>
    </row>
    <row r="3542" spans="6:18" s="2" customFormat="1" x14ac:dyDescent="0.3">
      <c r="F3542" s="65"/>
      <c r="L3542" s="65"/>
      <c r="R3542" s="65"/>
    </row>
    <row r="3543" spans="6:18" s="2" customFormat="1" x14ac:dyDescent="0.3">
      <c r="F3543" s="65"/>
      <c r="L3543" s="65"/>
      <c r="R3543" s="65"/>
    </row>
    <row r="3544" spans="6:18" s="2" customFormat="1" x14ac:dyDescent="0.3">
      <c r="F3544" s="65"/>
      <c r="L3544" s="65"/>
      <c r="R3544" s="65"/>
    </row>
    <row r="3545" spans="6:18" s="2" customFormat="1" x14ac:dyDescent="0.3">
      <c r="F3545" s="65"/>
      <c r="L3545" s="65"/>
      <c r="R3545" s="65"/>
    </row>
    <row r="3546" spans="6:18" s="2" customFormat="1" x14ac:dyDescent="0.3">
      <c r="F3546" s="65"/>
      <c r="L3546" s="65"/>
      <c r="R3546" s="65"/>
    </row>
    <row r="3547" spans="6:18" s="2" customFormat="1" x14ac:dyDescent="0.3">
      <c r="F3547" s="65"/>
      <c r="L3547" s="65"/>
      <c r="R3547" s="65"/>
    </row>
    <row r="3548" spans="6:18" s="2" customFormat="1" x14ac:dyDescent="0.3">
      <c r="F3548" s="65"/>
      <c r="L3548" s="65"/>
      <c r="R3548" s="65"/>
    </row>
    <row r="3549" spans="6:18" s="2" customFormat="1" x14ac:dyDescent="0.3">
      <c r="F3549" s="65"/>
      <c r="L3549" s="65"/>
      <c r="R3549" s="65"/>
    </row>
    <row r="3550" spans="6:18" s="2" customFormat="1" x14ac:dyDescent="0.3">
      <c r="F3550" s="65"/>
      <c r="L3550" s="65"/>
      <c r="R3550" s="65"/>
    </row>
    <row r="3551" spans="6:18" s="2" customFormat="1" x14ac:dyDescent="0.3">
      <c r="F3551" s="65"/>
      <c r="L3551" s="65"/>
      <c r="R3551" s="65"/>
    </row>
    <row r="3552" spans="6:18" s="2" customFormat="1" x14ac:dyDescent="0.3">
      <c r="F3552" s="65"/>
      <c r="L3552" s="65"/>
      <c r="R3552" s="65"/>
    </row>
    <row r="3553" spans="6:18" s="2" customFormat="1" x14ac:dyDescent="0.3">
      <c r="F3553" s="65"/>
      <c r="L3553" s="65"/>
      <c r="R3553" s="65"/>
    </row>
    <row r="3554" spans="6:18" s="2" customFormat="1" x14ac:dyDescent="0.3">
      <c r="F3554" s="65"/>
      <c r="L3554" s="65"/>
      <c r="R3554" s="65"/>
    </row>
    <row r="3555" spans="6:18" s="2" customFormat="1" x14ac:dyDescent="0.3">
      <c r="F3555" s="65"/>
      <c r="L3555" s="65"/>
      <c r="R3555" s="65"/>
    </row>
    <row r="3556" spans="6:18" s="2" customFormat="1" x14ac:dyDescent="0.3">
      <c r="F3556" s="65"/>
      <c r="L3556" s="65"/>
      <c r="R3556" s="65"/>
    </row>
    <row r="3557" spans="6:18" s="2" customFormat="1" x14ac:dyDescent="0.3">
      <c r="F3557" s="65"/>
      <c r="L3557" s="65"/>
      <c r="R3557" s="65"/>
    </row>
    <row r="3558" spans="6:18" s="2" customFormat="1" x14ac:dyDescent="0.3">
      <c r="F3558" s="65"/>
      <c r="L3558" s="65"/>
      <c r="R3558" s="65"/>
    </row>
    <row r="3559" spans="6:18" s="2" customFormat="1" x14ac:dyDescent="0.3">
      <c r="F3559" s="65"/>
      <c r="L3559" s="65"/>
      <c r="R3559" s="65"/>
    </row>
    <row r="3560" spans="6:18" s="2" customFormat="1" x14ac:dyDescent="0.3">
      <c r="F3560" s="65"/>
      <c r="L3560" s="65"/>
      <c r="R3560" s="65"/>
    </row>
    <row r="3561" spans="6:18" s="2" customFormat="1" x14ac:dyDescent="0.3">
      <c r="F3561" s="65"/>
      <c r="L3561" s="65"/>
      <c r="R3561" s="65"/>
    </row>
    <row r="3562" spans="6:18" s="2" customFormat="1" x14ac:dyDescent="0.3">
      <c r="F3562" s="65"/>
      <c r="L3562" s="65"/>
      <c r="R3562" s="65"/>
    </row>
    <row r="3563" spans="6:18" s="2" customFormat="1" x14ac:dyDescent="0.3">
      <c r="F3563" s="65"/>
      <c r="L3563" s="65"/>
      <c r="R3563" s="65"/>
    </row>
    <row r="3564" spans="6:18" s="2" customFormat="1" x14ac:dyDescent="0.3">
      <c r="F3564" s="65"/>
      <c r="L3564" s="65"/>
      <c r="R3564" s="65"/>
    </row>
    <row r="3565" spans="6:18" s="2" customFormat="1" x14ac:dyDescent="0.3">
      <c r="F3565" s="65"/>
      <c r="L3565" s="65"/>
      <c r="R3565" s="65"/>
    </row>
    <row r="3566" spans="6:18" s="2" customFormat="1" x14ac:dyDescent="0.3">
      <c r="F3566" s="65"/>
      <c r="L3566" s="65"/>
      <c r="R3566" s="65"/>
    </row>
    <row r="3567" spans="6:18" s="2" customFormat="1" x14ac:dyDescent="0.3">
      <c r="F3567" s="65"/>
      <c r="L3567" s="65"/>
      <c r="R3567" s="65"/>
    </row>
    <row r="3568" spans="6:18" s="2" customFormat="1" x14ac:dyDescent="0.3">
      <c r="F3568" s="65"/>
      <c r="L3568" s="65"/>
      <c r="R3568" s="65"/>
    </row>
    <row r="3569" spans="6:18" s="2" customFormat="1" x14ac:dyDescent="0.3">
      <c r="F3569" s="65"/>
      <c r="L3569" s="65"/>
      <c r="R3569" s="65"/>
    </row>
    <row r="3570" spans="6:18" s="2" customFormat="1" x14ac:dyDescent="0.3">
      <c r="F3570" s="65"/>
      <c r="L3570" s="65"/>
      <c r="R3570" s="65"/>
    </row>
    <row r="3571" spans="6:18" s="2" customFormat="1" x14ac:dyDescent="0.3">
      <c r="F3571" s="65"/>
      <c r="L3571" s="65"/>
      <c r="R3571" s="65"/>
    </row>
    <row r="3572" spans="6:18" s="2" customFormat="1" x14ac:dyDescent="0.3">
      <c r="F3572" s="65"/>
      <c r="L3572" s="65"/>
      <c r="R3572" s="65"/>
    </row>
    <row r="3573" spans="6:18" s="2" customFormat="1" x14ac:dyDescent="0.3">
      <c r="F3573" s="65"/>
      <c r="L3573" s="65"/>
      <c r="R3573" s="65"/>
    </row>
    <row r="3574" spans="6:18" s="2" customFormat="1" x14ac:dyDescent="0.3">
      <c r="F3574" s="65"/>
      <c r="L3574" s="65"/>
      <c r="R3574" s="65"/>
    </row>
    <row r="3575" spans="6:18" s="2" customFormat="1" x14ac:dyDescent="0.3">
      <c r="F3575" s="65"/>
      <c r="L3575" s="65"/>
      <c r="R3575" s="65"/>
    </row>
    <row r="3576" spans="6:18" s="2" customFormat="1" x14ac:dyDescent="0.3">
      <c r="F3576" s="65"/>
      <c r="L3576" s="65"/>
      <c r="R3576" s="65"/>
    </row>
    <row r="3577" spans="6:18" s="2" customFormat="1" x14ac:dyDescent="0.3">
      <c r="F3577" s="65"/>
      <c r="L3577" s="65"/>
      <c r="R3577" s="65"/>
    </row>
    <row r="3578" spans="6:18" s="2" customFormat="1" x14ac:dyDescent="0.3">
      <c r="F3578" s="65"/>
      <c r="L3578" s="65"/>
      <c r="R3578" s="65"/>
    </row>
    <row r="3579" spans="6:18" s="2" customFormat="1" x14ac:dyDescent="0.3">
      <c r="F3579" s="65"/>
      <c r="L3579" s="65"/>
      <c r="R3579" s="65"/>
    </row>
    <row r="3580" spans="6:18" s="2" customFormat="1" x14ac:dyDescent="0.3">
      <c r="F3580" s="65"/>
      <c r="L3580" s="65"/>
      <c r="R3580" s="65"/>
    </row>
    <row r="3581" spans="6:18" s="2" customFormat="1" x14ac:dyDescent="0.3">
      <c r="F3581" s="65"/>
      <c r="L3581" s="65"/>
      <c r="R3581" s="65"/>
    </row>
    <row r="3582" spans="6:18" s="2" customFormat="1" x14ac:dyDescent="0.3">
      <c r="F3582" s="65"/>
      <c r="L3582" s="65"/>
      <c r="R3582" s="65"/>
    </row>
    <row r="3583" spans="6:18" s="2" customFormat="1" x14ac:dyDescent="0.3">
      <c r="F3583" s="65"/>
      <c r="L3583" s="65"/>
      <c r="R3583" s="65"/>
    </row>
    <row r="3584" spans="6:18" s="2" customFormat="1" x14ac:dyDescent="0.3">
      <c r="F3584" s="65"/>
      <c r="L3584" s="65"/>
      <c r="R3584" s="65"/>
    </row>
    <row r="3585" spans="6:18" s="2" customFormat="1" x14ac:dyDescent="0.3">
      <c r="F3585" s="65"/>
      <c r="L3585" s="65"/>
      <c r="R3585" s="65"/>
    </row>
    <row r="3586" spans="6:18" s="2" customFormat="1" x14ac:dyDescent="0.3">
      <c r="F3586" s="65"/>
      <c r="L3586" s="65"/>
      <c r="R3586" s="65"/>
    </row>
    <row r="3587" spans="6:18" s="2" customFormat="1" x14ac:dyDescent="0.3">
      <c r="F3587" s="65"/>
      <c r="L3587" s="65"/>
      <c r="R3587" s="65"/>
    </row>
    <row r="3588" spans="6:18" s="2" customFormat="1" x14ac:dyDescent="0.3">
      <c r="F3588" s="65"/>
      <c r="L3588" s="65"/>
      <c r="R3588" s="65"/>
    </row>
    <row r="3589" spans="6:18" s="2" customFormat="1" x14ac:dyDescent="0.3">
      <c r="F3589" s="65"/>
      <c r="L3589" s="65"/>
      <c r="R3589" s="65"/>
    </row>
    <row r="3590" spans="6:18" s="2" customFormat="1" x14ac:dyDescent="0.3">
      <c r="F3590" s="65"/>
      <c r="L3590" s="65"/>
      <c r="R3590" s="65"/>
    </row>
    <row r="3591" spans="6:18" s="2" customFormat="1" x14ac:dyDescent="0.3">
      <c r="F3591" s="65"/>
      <c r="L3591" s="65"/>
      <c r="R3591" s="65"/>
    </row>
    <row r="3592" spans="6:18" s="2" customFormat="1" x14ac:dyDescent="0.3">
      <c r="F3592" s="65"/>
      <c r="L3592" s="65"/>
      <c r="R3592" s="65"/>
    </row>
    <row r="3593" spans="6:18" s="2" customFormat="1" x14ac:dyDescent="0.3">
      <c r="F3593" s="65"/>
      <c r="L3593" s="65"/>
      <c r="R3593" s="65"/>
    </row>
    <row r="3594" spans="6:18" s="2" customFormat="1" x14ac:dyDescent="0.3">
      <c r="F3594" s="65"/>
      <c r="L3594" s="65"/>
      <c r="R3594" s="65"/>
    </row>
    <row r="3595" spans="6:18" s="2" customFormat="1" x14ac:dyDescent="0.3">
      <c r="F3595" s="65"/>
      <c r="L3595" s="65"/>
      <c r="R3595" s="65"/>
    </row>
    <row r="3596" spans="6:18" s="2" customFormat="1" x14ac:dyDescent="0.3">
      <c r="F3596" s="65"/>
      <c r="L3596" s="65"/>
      <c r="R3596" s="65"/>
    </row>
    <row r="3597" spans="6:18" s="2" customFormat="1" x14ac:dyDescent="0.3">
      <c r="F3597" s="65"/>
      <c r="L3597" s="65"/>
      <c r="R3597" s="65"/>
    </row>
    <row r="3598" spans="6:18" s="2" customFormat="1" x14ac:dyDescent="0.3">
      <c r="F3598" s="65"/>
      <c r="L3598" s="65"/>
      <c r="R3598" s="65"/>
    </row>
    <row r="3599" spans="6:18" s="2" customFormat="1" x14ac:dyDescent="0.3">
      <c r="F3599" s="65"/>
      <c r="L3599" s="65"/>
      <c r="R3599" s="65"/>
    </row>
    <row r="3600" spans="6:18" s="2" customFormat="1" x14ac:dyDescent="0.3">
      <c r="F3600" s="65"/>
      <c r="L3600" s="65"/>
      <c r="R3600" s="65"/>
    </row>
    <row r="3601" spans="6:18" s="2" customFormat="1" x14ac:dyDescent="0.3">
      <c r="F3601" s="65"/>
      <c r="L3601" s="65"/>
      <c r="R3601" s="65"/>
    </row>
    <row r="3602" spans="6:18" s="2" customFormat="1" x14ac:dyDescent="0.3">
      <c r="F3602" s="65"/>
      <c r="L3602" s="65"/>
      <c r="R3602" s="65"/>
    </row>
    <row r="3603" spans="6:18" s="2" customFormat="1" x14ac:dyDescent="0.3">
      <c r="F3603" s="65"/>
      <c r="L3603" s="65"/>
      <c r="R3603" s="65"/>
    </row>
    <row r="3604" spans="6:18" s="2" customFormat="1" x14ac:dyDescent="0.3">
      <c r="F3604" s="65"/>
      <c r="L3604" s="65"/>
      <c r="R3604" s="65"/>
    </row>
    <row r="3605" spans="6:18" s="2" customFormat="1" x14ac:dyDescent="0.3">
      <c r="F3605" s="65"/>
      <c r="L3605" s="65"/>
      <c r="R3605" s="65"/>
    </row>
    <row r="3606" spans="6:18" s="2" customFormat="1" x14ac:dyDescent="0.3">
      <c r="F3606" s="65"/>
      <c r="L3606" s="65"/>
      <c r="R3606" s="65"/>
    </row>
    <row r="3607" spans="6:18" s="2" customFormat="1" x14ac:dyDescent="0.3">
      <c r="F3607" s="65"/>
      <c r="L3607" s="65"/>
      <c r="R3607" s="65"/>
    </row>
    <row r="3608" spans="6:18" s="2" customFormat="1" x14ac:dyDescent="0.3">
      <c r="F3608" s="65"/>
      <c r="L3608" s="65"/>
      <c r="R3608" s="65"/>
    </row>
    <row r="3609" spans="6:18" s="2" customFormat="1" x14ac:dyDescent="0.3">
      <c r="F3609" s="65"/>
      <c r="L3609" s="65"/>
      <c r="R3609" s="65"/>
    </row>
    <row r="3610" spans="6:18" s="2" customFormat="1" x14ac:dyDescent="0.3">
      <c r="F3610" s="65"/>
      <c r="L3610" s="65"/>
      <c r="R3610" s="65"/>
    </row>
    <row r="3611" spans="6:18" s="2" customFormat="1" x14ac:dyDescent="0.3">
      <c r="F3611" s="65"/>
      <c r="L3611" s="65"/>
      <c r="R3611" s="65"/>
    </row>
    <row r="3612" spans="6:18" s="2" customFormat="1" x14ac:dyDescent="0.3">
      <c r="F3612" s="65"/>
      <c r="L3612" s="65"/>
      <c r="R3612" s="65"/>
    </row>
    <row r="3613" spans="6:18" s="2" customFormat="1" x14ac:dyDescent="0.3">
      <c r="F3613" s="65"/>
      <c r="L3613" s="65"/>
      <c r="R3613" s="65"/>
    </row>
    <row r="3614" spans="6:18" s="2" customFormat="1" x14ac:dyDescent="0.3">
      <c r="F3614" s="65"/>
      <c r="L3614" s="65"/>
      <c r="R3614" s="65"/>
    </row>
    <row r="3615" spans="6:18" s="2" customFormat="1" x14ac:dyDescent="0.3">
      <c r="F3615" s="65"/>
      <c r="L3615" s="65"/>
      <c r="R3615" s="65"/>
    </row>
    <row r="3616" spans="6:18" s="2" customFormat="1" x14ac:dyDescent="0.3">
      <c r="F3616" s="65"/>
      <c r="L3616" s="65"/>
      <c r="R3616" s="65"/>
    </row>
    <row r="3617" spans="6:18" s="2" customFormat="1" x14ac:dyDescent="0.3">
      <c r="F3617" s="65"/>
      <c r="L3617" s="65"/>
      <c r="R3617" s="65"/>
    </row>
    <row r="3618" spans="6:18" s="2" customFormat="1" x14ac:dyDescent="0.3">
      <c r="F3618" s="65"/>
      <c r="L3618" s="65"/>
      <c r="R3618" s="65"/>
    </row>
    <row r="3619" spans="6:18" s="2" customFormat="1" x14ac:dyDescent="0.3">
      <c r="F3619" s="65"/>
      <c r="L3619" s="65"/>
      <c r="R3619" s="65"/>
    </row>
    <row r="3620" spans="6:18" s="2" customFormat="1" x14ac:dyDescent="0.3">
      <c r="F3620" s="65"/>
      <c r="L3620" s="65"/>
      <c r="R3620" s="65"/>
    </row>
    <row r="3621" spans="6:18" s="2" customFormat="1" x14ac:dyDescent="0.3">
      <c r="F3621" s="65"/>
      <c r="L3621" s="65"/>
      <c r="R3621" s="65"/>
    </row>
    <row r="3622" spans="6:18" s="2" customFormat="1" x14ac:dyDescent="0.3">
      <c r="F3622" s="65"/>
      <c r="L3622" s="65"/>
      <c r="R3622" s="65"/>
    </row>
    <row r="3623" spans="6:18" s="2" customFormat="1" x14ac:dyDescent="0.3">
      <c r="F3623" s="65"/>
      <c r="L3623" s="65"/>
      <c r="R3623" s="65"/>
    </row>
    <row r="3624" spans="6:18" s="2" customFormat="1" x14ac:dyDescent="0.3">
      <c r="F3624" s="65"/>
      <c r="L3624" s="65"/>
      <c r="R3624" s="65"/>
    </row>
    <row r="3625" spans="6:18" s="2" customFormat="1" x14ac:dyDescent="0.3">
      <c r="F3625" s="65"/>
      <c r="L3625" s="65"/>
      <c r="R3625" s="65"/>
    </row>
    <row r="3626" spans="6:18" s="2" customFormat="1" x14ac:dyDescent="0.3">
      <c r="F3626" s="65"/>
      <c r="L3626" s="65"/>
      <c r="R3626" s="65"/>
    </row>
    <row r="3627" spans="6:18" s="2" customFormat="1" x14ac:dyDescent="0.3">
      <c r="F3627" s="65"/>
      <c r="L3627" s="65"/>
      <c r="R3627" s="65"/>
    </row>
    <row r="3628" spans="6:18" s="2" customFormat="1" x14ac:dyDescent="0.3">
      <c r="F3628" s="65"/>
      <c r="L3628" s="65"/>
      <c r="R3628" s="65"/>
    </row>
    <row r="3629" spans="6:18" s="2" customFormat="1" x14ac:dyDescent="0.3">
      <c r="F3629" s="65"/>
      <c r="L3629" s="65"/>
      <c r="R3629" s="65"/>
    </row>
    <row r="3630" spans="6:18" s="2" customFormat="1" x14ac:dyDescent="0.3">
      <c r="F3630" s="65"/>
      <c r="L3630" s="65"/>
      <c r="R3630" s="65"/>
    </row>
    <row r="3631" spans="6:18" s="2" customFormat="1" x14ac:dyDescent="0.3">
      <c r="F3631" s="65"/>
      <c r="L3631" s="65"/>
      <c r="R3631" s="65"/>
    </row>
    <row r="3632" spans="6:18" s="2" customFormat="1" x14ac:dyDescent="0.3">
      <c r="F3632" s="65"/>
      <c r="L3632" s="65"/>
      <c r="R3632" s="65"/>
    </row>
    <row r="3633" spans="6:18" s="2" customFormat="1" x14ac:dyDescent="0.3">
      <c r="F3633" s="65"/>
      <c r="L3633" s="65"/>
      <c r="R3633" s="65"/>
    </row>
    <row r="3634" spans="6:18" s="2" customFormat="1" x14ac:dyDescent="0.3">
      <c r="F3634" s="65"/>
      <c r="L3634" s="65"/>
      <c r="R3634" s="65"/>
    </row>
    <row r="3635" spans="6:18" s="2" customFormat="1" x14ac:dyDescent="0.3">
      <c r="F3635" s="65"/>
      <c r="L3635" s="65"/>
      <c r="R3635" s="65"/>
    </row>
    <row r="3636" spans="6:18" s="2" customFormat="1" x14ac:dyDescent="0.3">
      <c r="F3636" s="65"/>
      <c r="L3636" s="65"/>
      <c r="R3636" s="65"/>
    </row>
    <row r="3637" spans="6:18" s="2" customFormat="1" x14ac:dyDescent="0.3">
      <c r="F3637" s="65"/>
      <c r="L3637" s="65"/>
      <c r="R3637" s="65"/>
    </row>
    <row r="3638" spans="6:18" s="2" customFormat="1" x14ac:dyDescent="0.3">
      <c r="F3638" s="65"/>
      <c r="L3638" s="65"/>
      <c r="R3638" s="65"/>
    </row>
    <row r="3639" spans="6:18" s="2" customFormat="1" x14ac:dyDescent="0.3">
      <c r="F3639" s="65"/>
      <c r="L3639" s="65"/>
      <c r="R3639" s="65"/>
    </row>
    <row r="3640" spans="6:18" s="2" customFormat="1" x14ac:dyDescent="0.3">
      <c r="F3640" s="65"/>
      <c r="L3640" s="65"/>
      <c r="R3640" s="65"/>
    </row>
    <row r="3641" spans="6:18" s="2" customFormat="1" x14ac:dyDescent="0.3">
      <c r="F3641" s="65"/>
      <c r="L3641" s="65"/>
      <c r="R3641" s="65"/>
    </row>
    <row r="3642" spans="6:18" s="2" customFormat="1" x14ac:dyDescent="0.3">
      <c r="F3642" s="65"/>
      <c r="L3642" s="65"/>
      <c r="R3642" s="65"/>
    </row>
    <row r="3643" spans="6:18" s="2" customFormat="1" x14ac:dyDescent="0.3">
      <c r="F3643" s="65"/>
      <c r="L3643" s="65"/>
      <c r="R3643" s="65"/>
    </row>
    <row r="3644" spans="6:18" s="2" customFormat="1" x14ac:dyDescent="0.3">
      <c r="F3644" s="65"/>
      <c r="L3644" s="65"/>
      <c r="R3644" s="65"/>
    </row>
    <row r="3645" spans="6:18" s="2" customFormat="1" x14ac:dyDescent="0.3">
      <c r="F3645" s="65"/>
      <c r="L3645" s="65"/>
      <c r="R3645" s="65"/>
    </row>
    <row r="3646" spans="6:18" s="2" customFormat="1" x14ac:dyDescent="0.3">
      <c r="F3646" s="65"/>
      <c r="L3646" s="65"/>
      <c r="R3646" s="65"/>
    </row>
    <row r="3647" spans="6:18" s="2" customFormat="1" x14ac:dyDescent="0.3">
      <c r="F3647" s="65"/>
      <c r="L3647" s="65"/>
      <c r="R3647" s="65"/>
    </row>
    <row r="3648" spans="6:18" s="2" customFormat="1" x14ac:dyDescent="0.3">
      <c r="F3648" s="65"/>
      <c r="L3648" s="65"/>
      <c r="R3648" s="65"/>
    </row>
    <row r="3649" spans="6:18" s="2" customFormat="1" x14ac:dyDescent="0.3">
      <c r="F3649" s="65"/>
      <c r="L3649" s="65"/>
      <c r="R3649" s="65"/>
    </row>
    <row r="3650" spans="6:18" s="2" customFormat="1" x14ac:dyDescent="0.3">
      <c r="F3650" s="65"/>
      <c r="L3650" s="65"/>
      <c r="R3650" s="65"/>
    </row>
    <row r="3651" spans="6:18" s="2" customFormat="1" x14ac:dyDescent="0.3">
      <c r="F3651" s="65"/>
      <c r="L3651" s="65"/>
      <c r="R3651" s="65"/>
    </row>
    <row r="3652" spans="6:18" s="2" customFormat="1" x14ac:dyDescent="0.3">
      <c r="F3652" s="65"/>
      <c r="L3652" s="65"/>
      <c r="R3652" s="65"/>
    </row>
    <row r="3653" spans="6:18" s="2" customFormat="1" x14ac:dyDescent="0.3">
      <c r="F3653" s="65"/>
      <c r="L3653" s="65"/>
      <c r="R3653" s="65"/>
    </row>
    <row r="3654" spans="6:18" s="2" customFormat="1" x14ac:dyDescent="0.3">
      <c r="F3654" s="65"/>
      <c r="L3654" s="65"/>
      <c r="R3654" s="65"/>
    </row>
    <row r="3655" spans="6:18" s="2" customFormat="1" x14ac:dyDescent="0.3">
      <c r="F3655" s="65"/>
      <c r="L3655" s="65"/>
      <c r="R3655" s="65"/>
    </row>
    <row r="3656" spans="6:18" s="2" customFormat="1" x14ac:dyDescent="0.3">
      <c r="F3656" s="65"/>
      <c r="L3656" s="65"/>
      <c r="R3656" s="65"/>
    </row>
    <row r="3657" spans="6:18" s="2" customFormat="1" x14ac:dyDescent="0.3">
      <c r="F3657" s="65"/>
      <c r="L3657" s="65"/>
      <c r="R3657" s="65"/>
    </row>
    <row r="3658" spans="6:18" s="2" customFormat="1" x14ac:dyDescent="0.3">
      <c r="F3658" s="65"/>
      <c r="L3658" s="65"/>
      <c r="R3658" s="65"/>
    </row>
    <row r="3659" spans="6:18" s="2" customFormat="1" x14ac:dyDescent="0.3">
      <c r="F3659" s="65"/>
      <c r="L3659" s="65"/>
      <c r="R3659" s="65"/>
    </row>
    <row r="3660" spans="6:18" s="2" customFormat="1" x14ac:dyDescent="0.3">
      <c r="F3660" s="65"/>
      <c r="L3660" s="65"/>
      <c r="R3660" s="65"/>
    </row>
    <row r="3661" spans="6:18" s="2" customFormat="1" x14ac:dyDescent="0.3">
      <c r="F3661" s="65"/>
      <c r="L3661" s="65"/>
      <c r="R3661" s="65"/>
    </row>
    <row r="3662" spans="6:18" s="2" customFormat="1" x14ac:dyDescent="0.3">
      <c r="F3662" s="65"/>
      <c r="L3662" s="65"/>
      <c r="R3662" s="65"/>
    </row>
    <row r="3663" spans="6:18" s="2" customFormat="1" x14ac:dyDescent="0.3">
      <c r="F3663" s="65"/>
      <c r="L3663" s="65"/>
      <c r="R3663" s="65"/>
    </row>
    <row r="3664" spans="6:18" s="2" customFormat="1" x14ac:dyDescent="0.3">
      <c r="F3664" s="65"/>
      <c r="L3664" s="65"/>
      <c r="R3664" s="65"/>
    </row>
    <row r="3665" spans="6:18" s="2" customFormat="1" x14ac:dyDescent="0.3">
      <c r="F3665" s="65"/>
      <c r="L3665" s="65"/>
      <c r="R3665" s="65"/>
    </row>
    <row r="3666" spans="6:18" s="2" customFormat="1" x14ac:dyDescent="0.3">
      <c r="F3666" s="65"/>
      <c r="L3666" s="65"/>
      <c r="R3666" s="65"/>
    </row>
    <row r="3667" spans="6:18" s="2" customFormat="1" x14ac:dyDescent="0.3">
      <c r="F3667" s="65"/>
      <c r="L3667" s="65"/>
      <c r="R3667" s="65"/>
    </row>
    <row r="3668" spans="6:18" s="2" customFormat="1" x14ac:dyDescent="0.3">
      <c r="F3668" s="65"/>
      <c r="L3668" s="65"/>
      <c r="R3668" s="65"/>
    </row>
    <row r="3669" spans="6:18" s="2" customFormat="1" x14ac:dyDescent="0.3">
      <c r="F3669" s="65"/>
      <c r="L3669" s="65"/>
      <c r="R3669" s="65"/>
    </row>
    <row r="3670" spans="6:18" s="2" customFormat="1" x14ac:dyDescent="0.3">
      <c r="F3670" s="65"/>
      <c r="L3670" s="65"/>
      <c r="R3670" s="65"/>
    </row>
    <row r="3671" spans="6:18" s="2" customFormat="1" x14ac:dyDescent="0.3">
      <c r="F3671" s="65"/>
      <c r="L3671" s="65"/>
      <c r="R3671" s="65"/>
    </row>
    <row r="3672" spans="6:18" s="2" customFormat="1" x14ac:dyDescent="0.3">
      <c r="F3672" s="65"/>
      <c r="L3672" s="65"/>
      <c r="R3672" s="65"/>
    </row>
    <row r="3673" spans="6:18" s="2" customFormat="1" x14ac:dyDescent="0.3">
      <c r="F3673" s="65"/>
      <c r="L3673" s="65"/>
      <c r="R3673" s="65"/>
    </row>
    <row r="3674" spans="6:18" s="2" customFormat="1" x14ac:dyDescent="0.3">
      <c r="F3674" s="65"/>
      <c r="L3674" s="65"/>
      <c r="R3674" s="65"/>
    </row>
    <row r="3675" spans="6:18" s="2" customFormat="1" x14ac:dyDescent="0.3">
      <c r="F3675" s="65"/>
      <c r="L3675" s="65"/>
      <c r="R3675" s="65"/>
    </row>
    <row r="3676" spans="6:18" s="2" customFormat="1" x14ac:dyDescent="0.3">
      <c r="F3676" s="65"/>
      <c r="L3676" s="65"/>
      <c r="R3676" s="65"/>
    </row>
    <row r="3677" spans="6:18" s="2" customFormat="1" x14ac:dyDescent="0.3">
      <c r="F3677" s="65"/>
      <c r="L3677" s="65"/>
      <c r="R3677" s="65"/>
    </row>
    <row r="3678" spans="6:18" s="2" customFormat="1" x14ac:dyDescent="0.3">
      <c r="F3678" s="65"/>
      <c r="L3678" s="65"/>
      <c r="R3678" s="65"/>
    </row>
    <row r="3679" spans="6:18" s="2" customFormat="1" x14ac:dyDescent="0.3">
      <c r="F3679" s="65"/>
      <c r="L3679" s="65"/>
      <c r="R3679" s="65"/>
    </row>
    <row r="3680" spans="6:18" s="2" customFormat="1" x14ac:dyDescent="0.3">
      <c r="F3680" s="65"/>
      <c r="L3680" s="65"/>
      <c r="R3680" s="65"/>
    </row>
    <row r="3681" spans="6:18" s="2" customFormat="1" x14ac:dyDescent="0.3">
      <c r="F3681" s="65"/>
      <c r="L3681" s="65"/>
      <c r="R3681" s="65"/>
    </row>
    <row r="3682" spans="6:18" s="2" customFormat="1" x14ac:dyDescent="0.3">
      <c r="F3682" s="65"/>
      <c r="L3682" s="65"/>
      <c r="R3682" s="65"/>
    </row>
    <row r="3683" spans="6:18" s="2" customFormat="1" x14ac:dyDescent="0.3">
      <c r="F3683" s="65"/>
      <c r="L3683" s="65"/>
      <c r="R3683" s="65"/>
    </row>
    <row r="3684" spans="6:18" s="2" customFormat="1" x14ac:dyDescent="0.3">
      <c r="F3684" s="65"/>
      <c r="L3684" s="65"/>
      <c r="R3684" s="65"/>
    </row>
    <row r="3685" spans="6:18" s="2" customFormat="1" x14ac:dyDescent="0.3">
      <c r="F3685" s="65"/>
      <c r="L3685" s="65"/>
      <c r="R3685" s="65"/>
    </row>
    <row r="3686" spans="6:18" s="2" customFormat="1" x14ac:dyDescent="0.3">
      <c r="F3686" s="65"/>
      <c r="L3686" s="65"/>
      <c r="R3686" s="65"/>
    </row>
    <row r="3687" spans="6:18" s="2" customFormat="1" x14ac:dyDescent="0.3">
      <c r="F3687" s="65"/>
      <c r="L3687" s="65"/>
      <c r="R3687" s="65"/>
    </row>
    <row r="3688" spans="6:18" s="2" customFormat="1" x14ac:dyDescent="0.3">
      <c r="F3688" s="65"/>
      <c r="L3688" s="65"/>
      <c r="R3688" s="65"/>
    </row>
    <row r="3689" spans="6:18" s="2" customFormat="1" x14ac:dyDescent="0.3">
      <c r="F3689" s="65"/>
      <c r="L3689" s="65"/>
      <c r="R3689" s="65"/>
    </row>
    <row r="3690" spans="6:18" s="2" customFormat="1" x14ac:dyDescent="0.3">
      <c r="F3690" s="65"/>
      <c r="L3690" s="65"/>
      <c r="R3690" s="65"/>
    </row>
    <row r="3691" spans="6:18" s="2" customFormat="1" x14ac:dyDescent="0.3">
      <c r="F3691" s="65"/>
      <c r="L3691" s="65"/>
      <c r="R3691" s="65"/>
    </row>
    <row r="3692" spans="6:18" s="2" customFormat="1" x14ac:dyDescent="0.3">
      <c r="F3692" s="65"/>
      <c r="L3692" s="65"/>
      <c r="R3692" s="65"/>
    </row>
    <row r="3693" spans="6:18" s="2" customFormat="1" x14ac:dyDescent="0.3">
      <c r="F3693" s="65"/>
      <c r="L3693" s="65"/>
      <c r="R3693" s="65"/>
    </row>
    <row r="3694" spans="6:18" s="2" customFormat="1" x14ac:dyDescent="0.3">
      <c r="F3694" s="65"/>
      <c r="L3694" s="65"/>
      <c r="R3694" s="65"/>
    </row>
    <row r="3695" spans="6:18" s="2" customFormat="1" x14ac:dyDescent="0.3">
      <c r="F3695" s="65"/>
      <c r="L3695" s="65"/>
      <c r="R3695" s="65"/>
    </row>
    <row r="3696" spans="6:18" s="2" customFormat="1" x14ac:dyDescent="0.3">
      <c r="F3696" s="65"/>
      <c r="L3696" s="65"/>
      <c r="R3696" s="65"/>
    </row>
    <row r="3697" spans="6:18" s="2" customFormat="1" x14ac:dyDescent="0.3">
      <c r="F3697" s="65"/>
      <c r="L3697" s="65"/>
      <c r="R3697" s="65"/>
    </row>
    <row r="3698" spans="6:18" s="2" customFormat="1" x14ac:dyDescent="0.3">
      <c r="F3698" s="65"/>
      <c r="L3698" s="65"/>
      <c r="R3698" s="65"/>
    </row>
    <row r="3699" spans="6:18" s="2" customFormat="1" x14ac:dyDescent="0.3">
      <c r="F3699" s="65"/>
      <c r="L3699" s="65"/>
      <c r="R3699" s="65"/>
    </row>
    <row r="3700" spans="6:18" s="2" customFormat="1" x14ac:dyDescent="0.3">
      <c r="F3700" s="65"/>
      <c r="L3700" s="65"/>
      <c r="R3700" s="65"/>
    </row>
    <row r="3701" spans="6:18" s="2" customFormat="1" x14ac:dyDescent="0.3">
      <c r="F3701" s="65"/>
      <c r="L3701" s="65"/>
      <c r="R3701" s="65"/>
    </row>
    <row r="3702" spans="6:18" s="2" customFormat="1" x14ac:dyDescent="0.3">
      <c r="F3702" s="65"/>
      <c r="L3702" s="65"/>
      <c r="R3702" s="65"/>
    </row>
    <row r="3703" spans="6:18" s="2" customFormat="1" x14ac:dyDescent="0.3">
      <c r="F3703" s="65"/>
      <c r="L3703" s="65"/>
      <c r="R3703" s="65"/>
    </row>
    <row r="3704" spans="6:18" s="2" customFormat="1" x14ac:dyDescent="0.3">
      <c r="F3704" s="65"/>
      <c r="L3704" s="65"/>
      <c r="R3704" s="65"/>
    </row>
    <row r="3705" spans="6:18" s="2" customFormat="1" x14ac:dyDescent="0.3">
      <c r="F3705" s="65"/>
      <c r="L3705" s="65"/>
      <c r="R3705" s="65"/>
    </row>
    <row r="3706" spans="6:18" s="2" customFormat="1" x14ac:dyDescent="0.3">
      <c r="F3706" s="65"/>
      <c r="L3706" s="65"/>
      <c r="R3706" s="65"/>
    </row>
    <row r="3707" spans="6:18" s="2" customFormat="1" x14ac:dyDescent="0.3">
      <c r="F3707" s="65"/>
      <c r="L3707" s="65"/>
      <c r="R3707" s="65"/>
    </row>
    <row r="3708" spans="6:18" s="2" customFormat="1" x14ac:dyDescent="0.3">
      <c r="F3708" s="65"/>
      <c r="L3708" s="65"/>
      <c r="R3708" s="65"/>
    </row>
    <row r="3709" spans="6:18" s="2" customFormat="1" x14ac:dyDescent="0.3">
      <c r="F3709" s="65"/>
      <c r="L3709" s="65"/>
      <c r="R3709" s="65"/>
    </row>
    <row r="3710" spans="6:18" s="2" customFormat="1" x14ac:dyDescent="0.3">
      <c r="F3710" s="65"/>
      <c r="L3710" s="65"/>
      <c r="R3710" s="65"/>
    </row>
    <row r="3711" spans="6:18" s="2" customFormat="1" x14ac:dyDescent="0.3">
      <c r="F3711" s="65"/>
      <c r="L3711" s="65"/>
      <c r="R3711" s="65"/>
    </row>
    <row r="3712" spans="6:18" s="2" customFormat="1" x14ac:dyDescent="0.3">
      <c r="F3712" s="65"/>
      <c r="L3712" s="65"/>
      <c r="R3712" s="65"/>
    </row>
    <row r="3713" spans="6:18" s="2" customFormat="1" x14ac:dyDescent="0.3">
      <c r="F3713" s="65"/>
      <c r="L3713" s="65"/>
      <c r="R3713" s="65"/>
    </row>
    <row r="3714" spans="6:18" s="2" customFormat="1" x14ac:dyDescent="0.3">
      <c r="F3714" s="65"/>
      <c r="L3714" s="65"/>
      <c r="R3714" s="65"/>
    </row>
    <row r="3715" spans="6:18" s="2" customFormat="1" x14ac:dyDescent="0.3">
      <c r="F3715" s="65"/>
      <c r="L3715" s="65"/>
      <c r="R3715" s="65"/>
    </row>
    <row r="3716" spans="6:18" s="2" customFormat="1" x14ac:dyDescent="0.3">
      <c r="F3716" s="65"/>
      <c r="L3716" s="65"/>
      <c r="R3716" s="65"/>
    </row>
    <row r="3717" spans="6:18" s="2" customFormat="1" x14ac:dyDescent="0.3">
      <c r="F3717" s="65"/>
      <c r="L3717" s="65"/>
      <c r="R3717" s="65"/>
    </row>
    <row r="3718" spans="6:18" s="2" customFormat="1" x14ac:dyDescent="0.3">
      <c r="F3718" s="65"/>
      <c r="L3718" s="65"/>
      <c r="R3718" s="65"/>
    </row>
    <row r="3719" spans="6:18" s="2" customFormat="1" x14ac:dyDescent="0.3">
      <c r="F3719" s="65"/>
      <c r="L3719" s="65"/>
      <c r="R3719" s="65"/>
    </row>
    <row r="3720" spans="6:18" s="2" customFormat="1" x14ac:dyDescent="0.3">
      <c r="F3720" s="65"/>
      <c r="L3720" s="65"/>
      <c r="R3720" s="65"/>
    </row>
    <row r="3721" spans="6:18" s="2" customFormat="1" x14ac:dyDescent="0.3">
      <c r="F3721" s="65"/>
      <c r="L3721" s="65"/>
      <c r="R3721" s="65"/>
    </row>
    <row r="3722" spans="6:18" s="2" customFormat="1" x14ac:dyDescent="0.3">
      <c r="F3722" s="65"/>
      <c r="L3722" s="65"/>
      <c r="R3722" s="65"/>
    </row>
    <row r="3723" spans="6:18" s="2" customFormat="1" x14ac:dyDescent="0.3">
      <c r="F3723" s="65"/>
      <c r="L3723" s="65"/>
      <c r="R3723" s="65"/>
    </row>
    <row r="3724" spans="6:18" s="2" customFormat="1" x14ac:dyDescent="0.3">
      <c r="F3724" s="65"/>
      <c r="L3724" s="65"/>
      <c r="R3724" s="65"/>
    </row>
    <row r="3725" spans="6:18" s="2" customFormat="1" x14ac:dyDescent="0.3">
      <c r="F3725" s="65"/>
      <c r="L3725" s="65"/>
      <c r="R3725" s="65"/>
    </row>
    <row r="3726" spans="6:18" s="2" customFormat="1" x14ac:dyDescent="0.3">
      <c r="F3726" s="65"/>
      <c r="L3726" s="65"/>
      <c r="R3726" s="65"/>
    </row>
    <row r="3727" spans="6:18" s="2" customFormat="1" x14ac:dyDescent="0.3">
      <c r="F3727" s="65"/>
      <c r="L3727" s="65"/>
      <c r="R3727" s="65"/>
    </row>
    <row r="3728" spans="6:18" s="2" customFormat="1" x14ac:dyDescent="0.3">
      <c r="F3728" s="65"/>
      <c r="L3728" s="65"/>
      <c r="R3728" s="65"/>
    </row>
    <row r="3729" spans="6:18" s="2" customFormat="1" x14ac:dyDescent="0.3">
      <c r="F3729" s="65"/>
      <c r="L3729" s="65"/>
      <c r="R3729" s="65"/>
    </row>
    <row r="3730" spans="6:18" s="2" customFormat="1" x14ac:dyDescent="0.3">
      <c r="F3730" s="65"/>
      <c r="L3730" s="65"/>
      <c r="R3730" s="65"/>
    </row>
    <row r="3731" spans="6:18" s="2" customFormat="1" x14ac:dyDescent="0.3">
      <c r="F3731" s="65"/>
      <c r="L3731" s="65"/>
      <c r="R3731" s="65"/>
    </row>
    <row r="3732" spans="6:18" s="2" customFormat="1" x14ac:dyDescent="0.3">
      <c r="F3732" s="65"/>
      <c r="L3732" s="65"/>
      <c r="R3732" s="65"/>
    </row>
    <row r="3733" spans="6:18" s="2" customFormat="1" x14ac:dyDescent="0.3">
      <c r="F3733" s="65"/>
      <c r="L3733" s="65"/>
      <c r="R3733" s="65"/>
    </row>
    <row r="3734" spans="6:18" s="2" customFormat="1" x14ac:dyDescent="0.3">
      <c r="F3734" s="65"/>
      <c r="L3734" s="65"/>
      <c r="R3734" s="65"/>
    </row>
    <row r="3735" spans="6:18" s="2" customFormat="1" x14ac:dyDescent="0.3">
      <c r="F3735" s="65"/>
      <c r="L3735" s="65"/>
      <c r="R3735" s="65"/>
    </row>
    <row r="3736" spans="6:18" s="2" customFormat="1" x14ac:dyDescent="0.3">
      <c r="F3736" s="65"/>
      <c r="L3736" s="65"/>
      <c r="R3736" s="65"/>
    </row>
    <row r="3737" spans="6:18" s="2" customFormat="1" x14ac:dyDescent="0.3">
      <c r="F3737" s="65"/>
      <c r="L3737" s="65"/>
      <c r="R3737" s="65"/>
    </row>
    <row r="3738" spans="6:18" s="2" customFormat="1" x14ac:dyDescent="0.3">
      <c r="F3738" s="65"/>
      <c r="L3738" s="65"/>
      <c r="R3738" s="65"/>
    </row>
    <row r="3739" spans="6:18" s="2" customFormat="1" x14ac:dyDescent="0.3">
      <c r="F3739" s="65"/>
      <c r="L3739" s="65"/>
      <c r="R3739" s="65"/>
    </row>
    <row r="3740" spans="6:18" s="2" customFormat="1" x14ac:dyDescent="0.3">
      <c r="F3740" s="65"/>
      <c r="L3740" s="65"/>
      <c r="R3740" s="65"/>
    </row>
    <row r="3741" spans="6:18" s="2" customFormat="1" x14ac:dyDescent="0.3">
      <c r="F3741" s="65"/>
      <c r="L3741" s="65"/>
      <c r="R3741" s="65"/>
    </row>
    <row r="3742" spans="6:18" s="2" customFormat="1" x14ac:dyDescent="0.3">
      <c r="F3742" s="65"/>
      <c r="L3742" s="65"/>
      <c r="R3742" s="65"/>
    </row>
    <row r="3743" spans="6:18" s="2" customFormat="1" x14ac:dyDescent="0.3">
      <c r="F3743" s="65"/>
      <c r="L3743" s="65"/>
      <c r="R3743" s="65"/>
    </row>
    <row r="3744" spans="6:18" s="2" customFormat="1" x14ac:dyDescent="0.3">
      <c r="F3744" s="65"/>
      <c r="L3744" s="65"/>
      <c r="R3744" s="65"/>
    </row>
    <row r="3745" spans="6:18" s="2" customFormat="1" x14ac:dyDescent="0.3">
      <c r="F3745" s="65"/>
      <c r="L3745" s="65"/>
      <c r="R3745" s="65"/>
    </row>
    <row r="3746" spans="6:18" s="2" customFormat="1" x14ac:dyDescent="0.3">
      <c r="F3746" s="65"/>
      <c r="L3746" s="65"/>
      <c r="R3746" s="65"/>
    </row>
    <row r="3747" spans="6:18" s="2" customFormat="1" x14ac:dyDescent="0.3">
      <c r="F3747" s="65"/>
      <c r="L3747" s="65"/>
      <c r="R3747" s="65"/>
    </row>
    <row r="3748" spans="6:18" s="2" customFormat="1" x14ac:dyDescent="0.3">
      <c r="F3748" s="65"/>
      <c r="L3748" s="65"/>
      <c r="R3748" s="65"/>
    </row>
    <row r="3749" spans="6:18" s="2" customFormat="1" x14ac:dyDescent="0.3">
      <c r="F3749" s="65"/>
      <c r="L3749" s="65"/>
      <c r="R3749" s="65"/>
    </row>
    <row r="3750" spans="6:18" s="2" customFormat="1" x14ac:dyDescent="0.3">
      <c r="F3750" s="65"/>
      <c r="L3750" s="65"/>
      <c r="R3750" s="65"/>
    </row>
    <row r="3751" spans="6:18" s="2" customFormat="1" x14ac:dyDescent="0.3">
      <c r="F3751" s="65"/>
      <c r="L3751" s="65"/>
      <c r="R3751" s="65"/>
    </row>
    <row r="3752" spans="6:18" s="2" customFormat="1" x14ac:dyDescent="0.3">
      <c r="F3752" s="65"/>
      <c r="L3752" s="65"/>
      <c r="R3752" s="65"/>
    </row>
    <row r="3753" spans="6:18" s="2" customFormat="1" x14ac:dyDescent="0.3">
      <c r="F3753" s="65"/>
      <c r="L3753" s="65"/>
      <c r="R3753" s="65"/>
    </row>
    <row r="3754" spans="6:18" s="2" customFormat="1" x14ac:dyDescent="0.3">
      <c r="F3754" s="65"/>
      <c r="L3754" s="65"/>
      <c r="R3754" s="65"/>
    </row>
    <row r="3755" spans="6:18" s="2" customFormat="1" x14ac:dyDescent="0.3">
      <c r="F3755" s="65"/>
      <c r="L3755" s="65"/>
      <c r="R3755" s="65"/>
    </row>
    <row r="3756" spans="6:18" s="2" customFormat="1" x14ac:dyDescent="0.3">
      <c r="F3756" s="65"/>
      <c r="L3756" s="65"/>
      <c r="R3756" s="65"/>
    </row>
    <row r="3757" spans="6:18" s="2" customFormat="1" x14ac:dyDescent="0.3">
      <c r="F3757" s="65"/>
      <c r="L3757" s="65"/>
      <c r="R3757" s="65"/>
    </row>
    <row r="3758" spans="6:18" s="2" customFormat="1" x14ac:dyDescent="0.3">
      <c r="F3758" s="65"/>
      <c r="L3758" s="65"/>
      <c r="R3758" s="65"/>
    </row>
    <row r="3759" spans="6:18" s="2" customFormat="1" x14ac:dyDescent="0.3">
      <c r="F3759" s="65"/>
      <c r="L3759" s="65"/>
      <c r="R3759" s="65"/>
    </row>
    <row r="3760" spans="6:18" s="2" customFormat="1" x14ac:dyDescent="0.3">
      <c r="F3760" s="65"/>
      <c r="L3760" s="65"/>
      <c r="R3760" s="65"/>
    </row>
    <row r="3761" spans="6:18" s="2" customFormat="1" x14ac:dyDescent="0.3">
      <c r="F3761" s="65"/>
      <c r="L3761" s="65"/>
      <c r="R3761" s="65"/>
    </row>
    <row r="3762" spans="6:18" s="2" customFormat="1" x14ac:dyDescent="0.3">
      <c r="F3762" s="65"/>
      <c r="L3762" s="65"/>
      <c r="R3762" s="65"/>
    </row>
    <row r="3763" spans="6:18" s="2" customFormat="1" x14ac:dyDescent="0.3">
      <c r="F3763" s="65"/>
      <c r="L3763" s="65"/>
      <c r="R3763" s="65"/>
    </row>
    <row r="3764" spans="6:18" s="2" customFormat="1" x14ac:dyDescent="0.3">
      <c r="F3764" s="65"/>
      <c r="L3764" s="65"/>
      <c r="R3764" s="65"/>
    </row>
    <row r="3765" spans="6:18" s="2" customFormat="1" x14ac:dyDescent="0.3">
      <c r="F3765" s="65"/>
      <c r="L3765" s="65"/>
      <c r="R3765" s="65"/>
    </row>
    <row r="3766" spans="6:18" s="2" customFormat="1" x14ac:dyDescent="0.3">
      <c r="F3766" s="65"/>
      <c r="L3766" s="65"/>
      <c r="R3766" s="65"/>
    </row>
    <row r="3767" spans="6:18" s="2" customFormat="1" x14ac:dyDescent="0.3">
      <c r="F3767" s="65"/>
      <c r="L3767" s="65"/>
      <c r="R3767" s="65"/>
    </row>
    <row r="3768" spans="6:18" s="2" customFormat="1" x14ac:dyDescent="0.3">
      <c r="F3768" s="65"/>
      <c r="L3768" s="65"/>
      <c r="R3768" s="65"/>
    </row>
    <row r="3769" spans="6:18" s="2" customFormat="1" x14ac:dyDescent="0.3">
      <c r="F3769" s="65"/>
      <c r="L3769" s="65"/>
      <c r="R3769" s="65"/>
    </row>
    <row r="3770" spans="6:18" s="2" customFormat="1" x14ac:dyDescent="0.3">
      <c r="F3770" s="65"/>
      <c r="L3770" s="65"/>
      <c r="R3770" s="65"/>
    </row>
    <row r="3771" spans="6:18" s="2" customFormat="1" x14ac:dyDescent="0.3">
      <c r="F3771" s="65"/>
      <c r="L3771" s="65"/>
      <c r="R3771" s="65"/>
    </row>
    <row r="3772" spans="6:18" s="2" customFormat="1" x14ac:dyDescent="0.3">
      <c r="F3772" s="65"/>
      <c r="L3772" s="65"/>
      <c r="R3772" s="65"/>
    </row>
    <row r="3773" spans="6:18" s="2" customFormat="1" x14ac:dyDescent="0.3">
      <c r="F3773" s="65"/>
      <c r="L3773" s="65"/>
      <c r="R3773" s="65"/>
    </row>
    <row r="3774" spans="6:18" s="2" customFormat="1" x14ac:dyDescent="0.3">
      <c r="F3774" s="65"/>
      <c r="L3774" s="65"/>
      <c r="R3774" s="65"/>
    </row>
    <row r="3775" spans="6:18" s="2" customFormat="1" x14ac:dyDescent="0.3">
      <c r="F3775" s="65"/>
      <c r="L3775" s="65"/>
      <c r="R3775" s="65"/>
    </row>
    <row r="3776" spans="6:18" s="2" customFormat="1" x14ac:dyDescent="0.3">
      <c r="F3776" s="65"/>
      <c r="L3776" s="65"/>
      <c r="R3776" s="65"/>
    </row>
    <row r="3777" spans="6:18" s="2" customFormat="1" x14ac:dyDescent="0.3">
      <c r="F3777" s="65"/>
      <c r="L3777" s="65"/>
      <c r="R3777" s="65"/>
    </row>
    <row r="3778" spans="6:18" s="2" customFormat="1" x14ac:dyDescent="0.3">
      <c r="F3778" s="65"/>
      <c r="L3778" s="65"/>
      <c r="R3778" s="65"/>
    </row>
    <row r="3779" spans="6:18" s="2" customFormat="1" x14ac:dyDescent="0.3">
      <c r="F3779" s="65"/>
      <c r="L3779" s="65"/>
      <c r="R3779" s="65"/>
    </row>
    <row r="3780" spans="6:18" s="2" customFormat="1" x14ac:dyDescent="0.3">
      <c r="F3780" s="65"/>
      <c r="L3780" s="65"/>
      <c r="R3780" s="65"/>
    </row>
    <row r="3781" spans="6:18" s="2" customFormat="1" x14ac:dyDescent="0.3">
      <c r="F3781" s="65"/>
      <c r="L3781" s="65"/>
      <c r="R3781" s="65"/>
    </row>
    <row r="3782" spans="6:18" s="2" customFormat="1" x14ac:dyDescent="0.3">
      <c r="F3782" s="65"/>
      <c r="L3782" s="65"/>
      <c r="R3782" s="65"/>
    </row>
    <row r="3783" spans="6:18" s="2" customFormat="1" x14ac:dyDescent="0.3">
      <c r="F3783" s="65"/>
      <c r="L3783" s="65"/>
      <c r="R3783" s="65"/>
    </row>
    <row r="3784" spans="6:18" s="2" customFormat="1" x14ac:dyDescent="0.3">
      <c r="F3784" s="65"/>
      <c r="L3784" s="65"/>
      <c r="R3784" s="65"/>
    </row>
    <row r="3785" spans="6:18" s="2" customFormat="1" x14ac:dyDescent="0.3">
      <c r="F3785" s="65"/>
      <c r="L3785" s="65"/>
      <c r="R3785" s="65"/>
    </row>
    <row r="3786" spans="6:18" s="2" customFormat="1" x14ac:dyDescent="0.3">
      <c r="F3786" s="65"/>
      <c r="L3786" s="65"/>
      <c r="R3786" s="65"/>
    </row>
    <row r="3787" spans="6:18" s="2" customFormat="1" x14ac:dyDescent="0.3">
      <c r="F3787" s="65"/>
      <c r="L3787" s="65"/>
      <c r="R3787" s="65"/>
    </row>
    <row r="3788" spans="6:18" s="2" customFormat="1" x14ac:dyDescent="0.3">
      <c r="F3788" s="65"/>
      <c r="L3788" s="65"/>
      <c r="R3788" s="65"/>
    </row>
    <row r="3789" spans="6:18" s="2" customFormat="1" x14ac:dyDescent="0.3">
      <c r="F3789" s="65"/>
      <c r="L3789" s="65"/>
      <c r="R3789" s="65"/>
    </row>
    <row r="3790" spans="6:18" s="2" customFormat="1" x14ac:dyDescent="0.3">
      <c r="F3790" s="65"/>
      <c r="L3790" s="65"/>
      <c r="R3790" s="65"/>
    </row>
    <row r="3791" spans="6:18" s="2" customFormat="1" x14ac:dyDescent="0.3">
      <c r="F3791" s="65"/>
      <c r="L3791" s="65"/>
      <c r="R3791" s="65"/>
    </row>
    <row r="3792" spans="6:18" s="2" customFormat="1" x14ac:dyDescent="0.3">
      <c r="F3792" s="65"/>
      <c r="L3792" s="65"/>
      <c r="R3792" s="65"/>
    </row>
    <row r="3793" spans="6:18" s="2" customFormat="1" x14ac:dyDescent="0.3">
      <c r="F3793" s="65"/>
      <c r="L3793" s="65"/>
      <c r="R3793" s="65"/>
    </row>
    <row r="3794" spans="6:18" s="2" customFormat="1" x14ac:dyDescent="0.3">
      <c r="F3794" s="65"/>
      <c r="L3794" s="65"/>
      <c r="R3794" s="65"/>
    </row>
    <row r="3795" spans="6:18" s="2" customFormat="1" x14ac:dyDescent="0.3">
      <c r="F3795" s="65"/>
      <c r="L3795" s="65"/>
      <c r="R3795" s="65"/>
    </row>
    <row r="3796" spans="6:18" s="2" customFormat="1" x14ac:dyDescent="0.3">
      <c r="F3796" s="65"/>
      <c r="L3796" s="65"/>
      <c r="R3796" s="65"/>
    </row>
    <row r="3797" spans="6:18" s="2" customFormat="1" x14ac:dyDescent="0.3">
      <c r="F3797" s="65"/>
      <c r="L3797" s="65"/>
      <c r="R3797" s="65"/>
    </row>
    <row r="3798" spans="6:18" s="2" customFormat="1" x14ac:dyDescent="0.3">
      <c r="F3798" s="65"/>
      <c r="L3798" s="65"/>
      <c r="R3798" s="65"/>
    </row>
    <row r="3799" spans="6:18" s="2" customFormat="1" x14ac:dyDescent="0.3">
      <c r="F3799" s="65"/>
      <c r="L3799" s="65"/>
      <c r="R3799" s="65"/>
    </row>
    <row r="3800" spans="6:18" s="2" customFormat="1" x14ac:dyDescent="0.3">
      <c r="F3800" s="65"/>
      <c r="L3800" s="65"/>
      <c r="R3800" s="65"/>
    </row>
    <row r="3801" spans="6:18" s="2" customFormat="1" x14ac:dyDescent="0.3">
      <c r="F3801" s="65"/>
      <c r="L3801" s="65"/>
      <c r="R3801" s="65"/>
    </row>
    <row r="3802" spans="6:18" s="2" customFormat="1" x14ac:dyDescent="0.3">
      <c r="F3802" s="65"/>
      <c r="L3802" s="65"/>
      <c r="R3802" s="65"/>
    </row>
    <row r="3803" spans="6:18" s="2" customFormat="1" x14ac:dyDescent="0.3">
      <c r="F3803" s="65"/>
      <c r="L3803" s="65"/>
      <c r="R3803" s="65"/>
    </row>
    <row r="3804" spans="6:18" s="2" customFormat="1" x14ac:dyDescent="0.3">
      <c r="F3804" s="65"/>
      <c r="L3804" s="65"/>
      <c r="R3804" s="65"/>
    </row>
    <row r="3805" spans="6:18" s="2" customFormat="1" x14ac:dyDescent="0.3">
      <c r="F3805" s="65"/>
      <c r="L3805" s="65"/>
      <c r="R3805" s="65"/>
    </row>
    <row r="3806" spans="6:18" s="2" customFormat="1" x14ac:dyDescent="0.3">
      <c r="F3806" s="65"/>
      <c r="L3806" s="65"/>
      <c r="R3806" s="65"/>
    </row>
    <row r="3807" spans="6:18" s="2" customFormat="1" x14ac:dyDescent="0.3">
      <c r="F3807" s="65"/>
      <c r="L3807" s="65"/>
      <c r="R3807" s="65"/>
    </row>
    <row r="3808" spans="6:18" s="2" customFormat="1" x14ac:dyDescent="0.3">
      <c r="F3808" s="65"/>
      <c r="L3808" s="65"/>
      <c r="R3808" s="65"/>
    </row>
    <row r="3809" spans="6:18" s="2" customFormat="1" x14ac:dyDescent="0.3">
      <c r="F3809" s="65"/>
      <c r="L3809" s="65"/>
      <c r="R3809" s="65"/>
    </row>
    <row r="3810" spans="6:18" s="2" customFormat="1" x14ac:dyDescent="0.3">
      <c r="F3810" s="65"/>
      <c r="L3810" s="65"/>
      <c r="R3810" s="65"/>
    </row>
    <row r="3811" spans="6:18" s="2" customFormat="1" x14ac:dyDescent="0.3">
      <c r="F3811" s="65"/>
      <c r="L3811" s="65"/>
      <c r="R3811" s="65"/>
    </row>
    <row r="3812" spans="6:18" s="2" customFormat="1" x14ac:dyDescent="0.3">
      <c r="F3812" s="65"/>
      <c r="L3812" s="65"/>
      <c r="R3812" s="65"/>
    </row>
    <row r="3813" spans="6:18" s="2" customFormat="1" x14ac:dyDescent="0.3">
      <c r="F3813" s="65"/>
      <c r="L3813" s="65"/>
      <c r="R3813" s="65"/>
    </row>
    <row r="3814" spans="6:18" s="2" customFormat="1" x14ac:dyDescent="0.3">
      <c r="F3814" s="65"/>
      <c r="L3814" s="65"/>
      <c r="R3814" s="65"/>
    </row>
    <row r="3815" spans="6:18" s="2" customFormat="1" x14ac:dyDescent="0.3">
      <c r="F3815" s="65"/>
      <c r="L3815" s="65"/>
      <c r="R3815" s="65"/>
    </row>
    <row r="3816" spans="6:18" s="2" customFormat="1" x14ac:dyDescent="0.3">
      <c r="F3816" s="65"/>
      <c r="L3816" s="65"/>
      <c r="R3816" s="65"/>
    </row>
    <row r="3817" spans="6:18" s="2" customFormat="1" x14ac:dyDescent="0.3">
      <c r="F3817" s="65"/>
      <c r="L3817" s="65"/>
      <c r="R3817" s="65"/>
    </row>
    <row r="3818" spans="6:18" s="2" customFormat="1" x14ac:dyDescent="0.3">
      <c r="F3818" s="65"/>
      <c r="L3818" s="65"/>
      <c r="R3818" s="65"/>
    </row>
    <row r="3819" spans="6:18" s="2" customFormat="1" x14ac:dyDescent="0.3">
      <c r="F3819" s="65"/>
      <c r="L3819" s="65"/>
      <c r="R3819" s="65"/>
    </row>
    <row r="3820" spans="6:18" s="2" customFormat="1" x14ac:dyDescent="0.3">
      <c r="F3820" s="65"/>
      <c r="L3820" s="65"/>
      <c r="R3820" s="65"/>
    </row>
    <row r="3821" spans="6:18" s="2" customFormat="1" x14ac:dyDescent="0.3">
      <c r="F3821" s="65"/>
      <c r="L3821" s="65"/>
      <c r="R3821" s="65"/>
    </row>
    <row r="3822" spans="6:18" s="2" customFormat="1" x14ac:dyDescent="0.3">
      <c r="F3822" s="65"/>
      <c r="L3822" s="65"/>
      <c r="R3822" s="65"/>
    </row>
    <row r="3823" spans="6:18" s="2" customFormat="1" x14ac:dyDescent="0.3">
      <c r="F3823" s="65"/>
      <c r="L3823" s="65"/>
      <c r="R3823" s="65"/>
    </row>
    <row r="3824" spans="6:18" s="2" customFormat="1" x14ac:dyDescent="0.3">
      <c r="F3824" s="65"/>
      <c r="L3824" s="65"/>
      <c r="R3824" s="65"/>
    </row>
    <row r="3825" spans="6:18" s="2" customFormat="1" x14ac:dyDescent="0.3">
      <c r="F3825" s="65"/>
      <c r="L3825" s="65"/>
      <c r="R3825" s="65"/>
    </row>
    <row r="3826" spans="6:18" s="2" customFormat="1" x14ac:dyDescent="0.3">
      <c r="F3826" s="65"/>
      <c r="L3826" s="65"/>
      <c r="R3826" s="65"/>
    </row>
    <row r="3827" spans="6:18" s="2" customFormat="1" x14ac:dyDescent="0.3">
      <c r="F3827" s="65"/>
      <c r="L3827" s="65"/>
      <c r="R3827" s="65"/>
    </row>
    <row r="3828" spans="6:18" s="2" customFormat="1" x14ac:dyDescent="0.3">
      <c r="F3828" s="65"/>
      <c r="L3828" s="65"/>
      <c r="R3828" s="65"/>
    </row>
    <row r="3829" spans="6:18" s="2" customFormat="1" x14ac:dyDescent="0.3">
      <c r="F3829" s="65"/>
      <c r="L3829" s="65"/>
      <c r="R3829" s="65"/>
    </row>
    <row r="3830" spans="6:18" s="2" customFormat="1" x14ac:dyDescent="0.3">
      <c r="F3830" s="65"/>
      <c r="L3830" s="65"/>
      <c r="R3830" s="65"/>
    </row>
    <row r="3831" spans="6:18" s="2" customFormat="1" x14ac:dyDescent="0.3">
      <c r="F3831" s="65"/>
      <c r="L3831" s="65"/>
      <c r="R3831" s="65"/>
    </row>
    <row r="3832" spans="6:18" s="2" customFormat="1" x14ac:dyDescent="0.3">
      <c r="F3832" s="65"/>
      <c r="L3832" s="65"/>
      <c r="R3832" s="65"/>
    </row>
    <row r="3833" spans="6:18" s="2" customFormat="1" x14ac:dyDescent="0.3">
      <c r="F3833" s="65"/>
      <c r="L3833" s="65"/>
      <c r="R3833" s="65"/>
    </row>
    <row r="3834" spans="6:18" s="2" customFormat="1" x14ac:dyDescent="0.3">
      <c r="F3834" s="65"/>
      <c r="L3834" s="65"/>
      <c r="R3834" s="65"/>
    </row>
    <row r="3835" spans="6:18" s="2" customFormat="1" x14ac:dyDescent="0.3">
      <c r="F3835" s="65"/>
      <c r="L3835" s="65"/>
      <c r="R3835" s="65"/>
    </row>
    <row r="3836" spans="6:18" s="2" customFormat="1" x14ac:dyDescent="0.3">
      <c r="F3836" s="65"/>
      <c r="L3836" s="65"/>
      <c r="R3836" s="65"/>
    </row>
    <row r="3837" spans="6:18" s="2" customFormat="1" x14ac:dyDescent="0.3">
      <c r="F3837" s="65"/>
      <c r="L3837" s="65"/>
      <c r="R3837" s="65"/>
    </row>
    <row r="3838" spans="6:18" s="2" customFormat="1" x14ac:dyDescent="0.3">
      <c r="F3838" s="65"/>
      <c r="L3838" s="65"/>
      <c r="R3838" s="65"/>
    </row>
    <row r="3839" spans="6:18" s="2" customFormat="1" x14ac:dyDescent="0.3">
      <c r="F3839" s="65"/>
      <c r="L3839" s="65"/>
      <c r="R3839" s="65"/>
    </row>
    <row r="3840" spans="6:18" s="2" customFormat="1" x14ac:dyDescent="0.3">
      <c r="F3840" s="65"/>
      <c r="L3840" s="65"/>
      <c r="R3840" s="65"/>
    </row>
    <row r="3841" spans="6:18" s="2" customFormat="1" x14ac:dyDescent="0.3">
      <c r="F3841" s="65"/>
      <c r="L3841" s="65"/>
      <c r="R3841" s="65"/>
    </row>
    <row r="3842" spans="6:18" s="2" customFormat="1" x14ac:dyDescent="0.3">
      <c r="F3842" s="65"/>
      <c r="L3842" s="65"/>
      <c r="R3842" s="65"/>
    </row>
    <row r="3843" spans="6:18" s="2" customFormat="1" x14ac:dyDescent="0.3">
      <c r="F3843" s="65"/>
      <c r="L3843" s="65"/>
      <c r="R3843" s="65"/>
    </row>
    <row r="3844" spans="6:18" s="2" customFormat="1" x14ac:dyDescent="0.3">
      <c r="F3844" s="65"/>
      <c r="L3844" s="65"/>
      <c r="R3844" s="65"/>
    </row>
    <row r="3845" spans="6:18" s="2" customFormat="1" x14ac:dyDescent="0.3">
      <c r="F3845" s="65"/>
      <c r="L3845" s="65"/>
      <c r="R3845" s="65"/>
    </row>
    <row r="3846" spans="6:18" s="2" customFormat="1" x14ac:dyDescent="0.3">
      <c r="F3846" s="65"/>
      <c r="L3846" s="65"/>
      <c r="R3846" s="65"/>
    </row>
    <row r="3847" spans="6:18" s="2" customFormat="1" x14ac:dyDescent="0.3">
      <c r="F3847" s="65"/>
      <c r="L3847" s="65"/>
      <c r="R3847" s="65"/>
    </row>
    <row r="3848" spans="6:18" s="2" customFormat="1" x14ac:dyDescent="0.3">
      <c r="F3848" s="65"/>
      <c r="L3848" s="65"/>
      <c r="R3848" s="65"/>
    </row>
    <row r="3849" spans="6:18" s="2" customFormat="1" x14ac:dyDescent="0.3">
      <c r="F3849" s="65"/>
      <c r="L3849" s="65"/>
      <c r="R3849" s="65"/>
    </row>
    <row r="3850" spans="6:18" s="2" customFormat="1" x14ac:dyDescent="0.3">
      <c r="F3850" s="65"/>
      <c r="L3850" s="65"/>
      <c r="R3850" s="65"/>
    </row>
    <row r="3851" spans="6:18" s="2" customFormat="1" x14ac:dyDescent="0.3">
      <c r="F3851" s="65"/>
      <c r="L3851" s="65"/>
      <c r="R3851" s="65"/>
    </row>
    <row r="3852" spans="6:18" s="2" customFormat="1" x14ac:dyDescent="0.3">
      <c r="F3852" s="65"/>
      <c r="L3852" s="65"/>
      <c r="R3852" s="65"/>
    </row>
    <row r="3853" spans="6:18" s="2" customFormat="1" x14ac:dyDescent="0.3">
      <c r="F3853" s="65"/>
      <c r="L3853" s="65"/>
      <c r="R3853" s="65"/>
    </row>
    <row r="3854" spans="6:18" s="2" customFormat="1" x14ac:dyDescent="0.3">
      <c r="F3854" s="65"/>
      <c r="L3854" s="65"/>
      <c r="R3854" s="65"/>
    </row>
    <row r="3855" spans="6:18" s="2" customFormat="1" x14ac:dyDescent="0.3">
      <c r="F3855" s="65"/>
      <c r="L3855" s="65"/>
      <c r="R3855" s="65"/>
    </row>
    <row r="3856" spans="6:18" s="2" customFormat="1" x14ac:dyDescent="0.3">
      <c r="F3856" s="65"/>
      <c r="L3856" s="65"/>
      <c r="R3856" s="65"/>
    </row>
    <row r="3857" spans="6:18" s="2" customFormat="1" x14ac:dyDescent="0.3">
      <c r="F3857" s="65"/>
      <c r="L3857" s="65"/>
      <c r="R3857" s="65"/>
    </row>
    <row r="3858" spans="6:18" s="2" customFormat="1" x14ac:dyDescent="0.3">
      <c r="F3858" s="65"/>
      <c r="L3858" s="65"/>
      <c r="R3858" s="65"/>
    </row>
    <row r="3859" spans="6:18" s="2" customFormat="1" x14ac:dyDescent="0.3">
      <c r="F3859" s="65"/>
      <c r="L3859" s="65"/>
      <c r="R3859" s="65"/>
    </row>
    <row r="3860" spans="6:18" s="2" customFormat="1" x14ac:dyDescent="0.3">
      <c r="F3860" s="65"/>
      <c r="L3860" s="65"/>
      <c r="R3860" s="65"/>
    </row>
    <row r="3861" spans="6:18" s="2" customFormat="1" x14ac:dyDescent="0.3">
      <c r="F3861" s="65"/>
      <c r="L3861" s="65"/>
      <c r="R3861" s="65"/>
    </row>
    <row r="3862" spans="6:18" s="2" customFormat="1" x14ac:dyDescent="0.3">
      <c r="F3862" s="65"/>
      <c r="L3862" s="65"/>
      <c r="R3862" s="65"/>
    </row>
    <row r="3863" spans="6:18" s="2" customFormat="1" x14ac:dyDescent="0.3">
      <c r="F3863" s="65"/>
      <c r="L3863" s="65"/>
      <c r="R3863" s="65"/>
    </row>
    <row r="3864" spans="6:18" s="2" customFormat="1" x14ac:dyDescent="0.3">
      <c r="F3864" s="65"/>
      <c r="L3864" s="65"/>
      <c r="R3864" s="65"/>
    </row>
    <row r="3865" spans="6:18" s="2" customFormat="1" x14ac:dyDescent="0.3">
      <c r="F3865" s="65"/>
      <c r="L3865" s="65"/>
      <c r="R3865" s="65"/>
    </row>
    <row r="3866" spans="6:18" s="2" customFormat="1" x14ac:dyDescent="0.3">
      <c r="F3866" s="65"/>
      <c r="L3866" s="65"/>
      <c r="R3866" s="65"/>
    </row>
    <row r="3867" spans="6:18" s="2" customFormat="1" x14ac:dyDescent="0.3">
      <c r="F3867" s="65"/>
      <c r="L3867" s="65"/>
      <c r="R3867" s="65"/>
    </row>
    <row r="3868" spans="6:18" s="2" customFormat="1" x14ac:dyDescent="0.3">
      <c r="F3868" s="65"/>
      <c r="L3868" s="65"/>
      <c r="R3868" s="65"/>
    </row>
    <row r="3869" spans="6:18" s="2" customFormat="1" x14ac:dyDescent="0.3">
      <c r="F3869" s="65"/>
      <c r="L3869" s="65"/>
      <c r="R3869" s="65"/>
    </row>
    <row r="3870" spans="6:18" s="2" customFormat="1" x14ac:dyDescent="0.3">
      <c r="F3870" s="65"/>
      <c r="L3870" s="65"/>
      <c r="R3870" s="65"/>
    </row>
    <row r="3871" spans="6:18" s="2" customFormat="1" x14ac:dyDescent="0.3">
      <c r="F3871" s="65"/>
      <c r="L3871" s="65"/>
      <c r="R3871" s="65"/>
    </row>
    <row r="3872" spans="6:18" s="2" customFormat="1" x14ac:dyDescent="0.3">
      <c r="F3872" s="65"/>
      <c r="L3872" s="65"/>
      <c r="R3872" s="65"/>
    </row>
    <row r="3873" spans="6:18" s="2" customFormat="1" x14ac:dyDescent="0.3">
      <c r="F3873" s="65"/>
      <c r="L3873" s="65"/>
      <c r="R3873" s="65"/>
    </row>
    <row r="3874" spans="6:18" s="2" customFormat="1" x14ac:dyDescent="0.3">
      <c r="F3874" s="65"/>
      <c r="L3874" s="65"/>
      <c r="R3874" s="65"/>
    </row>
    <row r="3875" spans="6:18" s="2" customFormat="1" x14ac:dyDescent="0.3">
      <c r="F3875" s="65"/>
      <c r="L3875" s="65"/>
      <c r="R3875" s="65"/>
    </row>
    <row r="3876" spans="6:18" s="2" customFormat="1" x14ac:dyDescent="0.3">
      <c r="F3876" s="65"/>
      <c r="L3876" s="65"/>
      <c r="R3876" s="65"/>
    </row>
    <row r="3877" spans="6:18" s="2" customFormat="1" x14ac:dyDescent="0.3">
      <c r="F3877" s="65"/>
      <c r="L3877" s="65"/>
      <c r="R3877" s="65"/>
    </row>
    <row r="3878" spans="6:18" s="2" customFormat="1" x14ac:dyDescent="0.3">
      <c r="F3878" s="65"/>
      <c r="L3878" s="65"/>
      <c r="R3878" s="65"/>
    </row>
    <row r="3879" spans="6:18" s="2" customFormat="1" x14ac:dyDescent="0.3">
      <c r="F3879" s="65"/>
      <c r="L3879" s="65"/>
      <c r="R3879" s="65"/>
    </row>
    <row r="3880" spans="6:18" s="2" customFormat="1" x14ac:dyDescent="0.3">
      <c r="F3880" s="65"/>
      <c r="L3880" s="65"/>
      <c r="R3880" s="65"/>
    </row>
    <row r="3881" spans="6:18" s="2" customFormat="1" x14ac:dyDescent="0.3">
      <c r="F3881" s="65"/>
      <c r="L3881" s="65"/>
      <c r="R3881" s="65"/>
    </row>
    <row r="3882" spans="6:18" s="2" customFormat="1" x14ac:dyDescent="0.3">
      <c r="F3882" s="65"/>
      <c r="L3882" s="65"/>
      <c r="R3882" s="65"/>
    </row>
    <row r="3883" spans="6:18" s="2" customFormat="1" x14ac:dyDescent="0.3">
      <c r="F3883" s="65"/>
      <c r="L3883" s="65"/>
      <c r="R3883" s="65"/>
    </row>
    <row r="3884" spans="6:18" s="2" customFormat="1" x14ac:dyDescent="0.3">
      <c r="F3884" s="65"/>
      <c r="L3884" s="65"/>
      <c r="R3884" s="65"/>
    </row>
    <row r="3885" spans="6:18" s="2" customFormat="1" x14ac:dyDescent="0.3">
      <c r="F3885" s="65"/>
      <c r="L3885" s="65"/>
      <c r="R3885" s="65"/>
    </row>
    <row r="3886" spans="6:18" s="2" customFormat="1" x14ac:dyDescent="0.3">
      <c r="F3886" s="65"/>
      <c r="L3886" s="65"/>
      <c r="R3886" s="65"/>
    </row>
    <row r="3887" spans="6:18" s="2" customFormat="1" x14ac:dyDescent="0.3">
      <c r="F3887" s="65"/>
      <c r="L3887" s="65"/>
      <c r="R3887" s="65"/>
    </row>
    <row r="3888" spans="6:18" s="2" customFormat="1" x14ac:dyDescent="0.3">
      <c r="F3888" s="65"/>
      <c r="L3888" s="65"/>
      <c r="R3888" s="65"/>
    </row>
    <row r="3889" spans="6:18" s="2" customFormat="1" x14ac:dyDescent="0.3">
      <c r="F3889" s="65"/>
      <c r="L3889" s="65"/>
      <c r="R3889" s="65"/>
    </row>
    <row r="3890" spans="6:18" s="2" customFormat="1" x14ac:dyDescent="0.3">
      <c r="F3890" s="65"/>
      <c r="L3890" s="65"/>
      <c r="R3890" s="65"/>
    </row>
    <row r="3891" spans="6:18" s="2" customFormat="1" x14ac:dyDescent="0.3">
      <c r="F3891" s="65"/>
      <c r="L3891" s="65"/>
      <c r="R3891" s="65"/>
    </row>
    <row r="3892" spans="6:18" s="2" customFormat="1" x14ac:dyDescent="0.3">
      <c r="F3892" s="65"/>
      <c r="L3892" s="65"/>
      <c r="R3892" s="65"/>
    </row>
    <row r="3893" spans="6:18" s="2" customFormat="1" x14ac:dyDescent="0.3">
      <c r="F3893" s="65"/>
      <c r="L3893" s="65"/>
      <c r="R3893" s="65"/>
    </row>
    <row r="3894" spans="6:18" s="2" customFormat="1" x14ac:dyDescent="0.3">
      <c r="F3894" s="65"/>
      <c r="L3894" s="65"/>
      <c r="R3894" s="65"/>
    </row>
    <row r="3895" spans="6:18" s="2" customFormat="1" x14ac:dyDescent="0.3">
      <c r="F3895" s="65"/>
      <c r="L3895" s="65"/>
      <c r="R3895" s="65"/>
    </row>
    <row r="3896" spans="6:18" s="2" customFormat="1" x14ac:dyDescent="0.3">
      <c r="F3896" s="65"/>
      <c r="L3896" s="65"/>
      <c r="R3896" s="65"/>
    </row>
    <row r="3897" spans="6:18" s="2" customFormat="1" x14ac:dyDescent="0.3">
      <c r="F3897" s="65"/>
      <c r="L3897" s="65"/>
      <c r="R3897" s="65"/>
    </row>
    <row r="3898" spans="6:18" s="2" customFormat="1" x14ac:dyDescent="0.3">
      <c r="F3898" s="65"/>
      <c r="L3898" s="65"/>
      <c r="R3898" s="65"/>
    </row>
    <row r="3899" spans="6:18" s="2" customFormat="1" x14ac:dyDescent="0.3">
      <c r="F3899" s="65"/>
      <c r="L3899" s="65"/>
      <c r="R3899" s="65"/>
    </row>
    <row r="3900" spans="6:18" s="2" customFormat="1" x14ac:dyDescent="0.3">
      <c r="F3900" s="65"/>
      <c r="L3900" s="65"/>
      <c r="R3900" s="65"/>
    </row>
    <row r="3901" spans="6:18" s="2" customFormat="1" x14ac:dyDescent="0.3">
      <c r="F3901" s="65"/>
      <c r="L3901" s="65"/>
      <c r="R3901" s="65"/>
    </row>
    <row r="3902" spans="6:18" s="2" customFormat="1" x14ac:dyDescent="0.3">
      <c r="F3902" s="65"/>
      <c r="L3902" s="65"/>
      <c r="R3902" s="65"/>
    </row>
    <row r="3903" spans="6:18" s="2" customFormat="1" x14ac:dyDescent="0.3">
      <c r="F3903" s="65"/>
      <c r="L3903" s="65"/>
      <c r="R3903" s="65"/>
    </row>
    <row r="3904" spans="6:18" s="2" customFormat="1" x14ac:dyDescent="0.3">
      <c r="F3904" s="65"/>
      <c r="L3904" s="65"/>
      <c r="R3904" s="65"/>
    </row>
    <row r="3905" spans="6:18" s="2" customFormat="1" x14ac:dyDescent="0.3">
      <c r="F3905" s="65"/>
      <c r="L3905" s="65"/>
      <c r="R3905" s="65"/>
    </row>
    <row r="3906" spans="6:18" s="2" customFormat="1" x14ac:dyDescent="0.3">
      <c r="F3906" s="65"/>
      <c r="L3906" s="65"/>
      <c r="R3906" s="65"/>
    </row>
    <row r="3907" spans="6:18" s="2" customFormat="1" x14ac:dyDescent="0.3">
      <c r="F3907" s="65"/>
      <c r="L3907" s="65"/>
      <c r="R3907" s="65"/>
    </row>
    <row r="3908" spans="6:18" s="2" customFormat="1" x14ac:dyDescent="0.3">
      <c r="F3908" s="65"/>
      <c r="L3908" s="65"/>
      <c r="R3908" s="65"/>
    </row>
    <row r="3909" spans="6:18" s="2" customFormat="1" x14ac:dyDescent="0.3">
      <c r="F3909" s="65"/>
      <c r="L3909" s="65"/>
      <c r="R3909" s="65"/>
    </row>
    <row r="3910" spans="6:18" s="2" customFormat="1" x14ac:dyDescent="0.3">
      <c r="F3910" s="65"/>
      <c r="L3910" s="65"/>
      <c r="R3910" s="65"/>
    </row>
    <row r="3911" spans="6:18" s="2" customFormat="1" x14ac:dyDescent="0.3">
      <c r="F3911" s="65"/>
      <c r="L3911" s="65"/>
      <c r="R3911" s="65"/>
    </row>
    <row r="3912" spans="6:18" s="2" customFormat="1" x14ac:dyDescent="0.3">
      <c r="F3912" s="65"/>
      <c r="L3912" s="65"/>
      <c r="R3912" s="65"/>
    </row>
    <row r="3913" spans="6:18" s="2" customFormat="1" x14ac:dyDescent="0.3">
      <c r="F3913" s="65"/>
      <c r="L3913" s="65"/>
      <c r="R3913" s="65"/>
    </row>
    <row r="3914" spans="6:18" s="2" customFormat="1" x14ac:dyDescent="0.3">
      <c r="F3914" s="65"/>
      <c r="L3914" s="65"/>
      <c r="R3914" s="65"/>
    </row>
    <row r="3915" spans="6:18" s="2" customFormat="1" x14ac:dyDescent="0.3">
      <c r="F3915" s="65"/>
      <c r="L3915" s="65"/>
      <c r="R3915" s="65"/>
    </row>
    <row r="3916" spans="6:18" s="2" customFormat="1" x14ac:dyDescent="0.3">
      <c r="F3916" s="65"/>
      <c r="L3916" s="65"/>
      <c r="R3916" s="65"/>
    </row>
    <row r="3917" spans="6:18" s="2" customFormat="1" x14ac:dyDescent="0.3">
      <c r="F3917" s="65"/>
      <c r="L3917" s="65"/>
      <c r="R3917" s="65"/>
    </row>
    <row r="3918" spans="6:18" s="2" customFormat="1" x14ac:dyDescent="0.3">
      <c r="F3918" s="65"/>
      <c r="L3918" s="65"/>
      <c r="R3918" s="65"/>
    </row>
    <row r="3919" spans="6:18" s="2" customFormat="1" x14ac:dyDescent="0.3">
      <c r="F3919" s="65"/>
      <c r="L3919" s="65"/>
      <c r="R3919" s="65"/>
    </row>
    <row r="3920" spans="6:18" s="2" customFormat="1" x14ac:dyDescent="0.3">
      <c r="F3920" s="65"/>
      <c r="L3920" s="65"/>
      <c r="R3920" s="65"/>
    </row>
    <row r="3921" spans="6:18" s="2" customFormat="1" x14ac:dyDescent="0.3">
      <c r="F3921" s="65"/>
      <c r="L3921" s="65"/>
      <c r="R3921" s="65"/>
    </row>
    <row r="3922" spans="6:18" s="2" customFormat="1" x14ac:dyDescent="0.3">
      <c r="F3922" s="65"/>
      <c r="L3922" s="65"/>
      <c r="R3922" s="65"/>
    </row>
    <row r="3923" spans="6:18" s="2" customFormat="1" x14ac:dyDescent="0.3">
      <c r="F3923" s="65"/>
      <c r="L3923" s="65"/>
      <c r="R3923" s="65"/>
    </row>
    <row r="3924" spans="6:18" s="2" customFormat="1" x14ac:dyDescent="0.3">
      <c r="F3924" s="65"/>
      <c r="L3924" s="65"/>
      <c r="R3924" s="65"/>
    </row>
    <row r="3925" spans="6:18" s="2" customFormat="1" x14ac:dyDescent="0.3">
      <c r="F3925" s="65"/>
      <c r="L3925" s="65"/>
      <c r="R3925" s="65"/>
    </row>
    <row r="3926" spans="6:18" s="2" customFormat="1" x14ac:dyDescent="0.3">
      <c r="F3926" s="65"/>
      <c r="L3926" s="65"/>
      <c r="R3926" s="65"/>
    </row>
    <row r="3927" spans="6:18" s="2" customFormat="1" x14ac:dyDescent="0.3">
      <c r="F3927" s="65"/>
      <c r="L3927" s="65"/>
      <c r="R3927" s="65"/>
    </row>
    <row r="3928" spans="6:18" s="2" customFormat="1" x14ac:dyDescent="0.3">
      <c r="F3928" s="65"/>
      <c r="L3928" s="65"/>
      <c r="R3928" s="65"/>
    </row>
    <row r="3929" spans="6:18" s="2" customFormat="1" x14ac:dyDescent="0.3">
      <c r="F3929" s="65"/>
      <c r="L3929" s="65"/>
      <c r="R3929" s="65"/>
    </row>
    <row r="3930" spans="6:18" s="2" customFormat="1" x14ac:dyDescent="0.3">
      <c r="F3930" s="65"/>
      <c r="L3930" s="65"/>
      <c r="R3930" s="65"/>
    </row>
    <row r="3931" spans="6:18" s="2" customFormat="1" x14ac:dyDescent="0.3">
      <c r="F3931" s="65"/>
      <c r="L3931" s="65"/>
      <c r="R3931" s="65"/>
    </row>
    <row r="3932" spans="6:18" s="2" customFormat="1" x14ac:dyDescent="0.3">
      <c r="F3932" s="65"/>
      <c r="L3932" s="65"/>
      <c r="R3932" s="65"/>
    </row>
    <row r="3933" spans="6:18" s="2" customFormat="1" x14ac:dyDescent="0.3">
      <c r="F3933" s="65"/>
      <c r="L3933" s="65"/>
      <c r="R3933" s="65"/>
    </row>
    <row r="3934" spans="6:18" s="2" customFormat="1" x14ac:dyDescent="0.3">
      <c r="F3934" s="65"/>
      <c r="L3934" s="65"/>
      <c r="R3934" s="65"/>
    </row>
    <row r="3935" spans="6:18" s="2" customFormat="1" x14ac:dyDescent="0.3">
      <c r="F3935" s="65"/>
      <c r="L3935" s="65"/>
      <c r="R3935" s="65"/>
    </row>
    <row r="3936" spans="6:18" s="2" customFormat="1" x14ac:dyDescent="0.3">
      <c r="F3936" s="65"/>
      <c r="L3936" s="65"/>
      <c r="R3936" s="65"/>
    </row>
    <row r="3937" spans="6:18" s="2" customFormat="1" x14ac:dyDescent="0.3">
      <c r="F3937" s="65"/>
      <c r="L3937" s="65"/>
      <c r="R3937" s="65"/>
    </row>
    <row r="3938" spans="6:18" s="2" customFormat="1" x14ac:dyDescent="0.3">
      <c r="F3938" s="65"/>
      <c r="L3938" s="65"/>
      <c r="R3938" s="65"/>
    </row>
    <row r="3939" spans="6:18" s="2" customFormat="1" x14ac:dyDescent="0.3">
      <c r="F3939" s="65"/>
      <c r="L3939" s="65"/>
      <c r="R3939" s="65"/>
    </row>
    <row r="3940" spans="6:18" s="2" customFormat="1" x14ac:dyDescent="0.3">
      <c r="F3940" s="65"/>
      <c r="L3940" s="65"/>
      <c r="R3940" s="65"/>
    </row>
    <row r="3941" spans="6:18" s="2" customFormat="1" x14ac:dyDescent="0.3">
      <c r="F3941" s="65"/>
      <c r="L3941" s="65"/>
      <c r="R3941" s="65"/>
    </row>
    <row r="3942" spans="6:18" s="2" customFormat="1" x14ac:dyDescent="0.3">
      <c r="F3942" s="65"/>
      <c r="L3942" s="65"/>
      <c r="R3942" s="65"/>
    </row>
    <row r="3943" spans="6:18" s="2" customFormat="1" x14ac:dyDescent="0.3">
      <c r="F3943" s="65"/>
      <c r="L3943" s="65"/>
      <c r="R3943" s="65"/>
    </row>
    <row r="3944" spans="6:18" s="2" customFormat="1" x14ac:dyDescent="0.3">
      <c r="F3944" s="65"/>
      <c r="L3944" s="65"/>
      <c r="R3944" s="65"/>
    </row>
    <row r="3945" spans="6:18" s="2" customFormat="1" x14ac:dyDescent="0.3">
      <c r="F3945" s="65"/>
      <c r="L3945" s="65"/>
      <c r="R3945" s="65"/>
    </row>
    <row r="3946" spans="6:18" s="2" customFormat="1" x14ac:dyDescent="0.3">
      <c r="F3946" s="65"/>
      <c r="L3946" s="65"/>
      <c r="R3946" s="65"/>
    </row>
    <row r="3947" spans="6:18" s="2" customFormat="1" x14ac:dyDescent="0.3">
      <c r="F3947" s="65"/>
      <c r="L3947" s="65"/>
      <c r="R3947" s="65"/>
    </row>
    <row r="3948" spans="6:18" s="2" customFormat="1" x14ac:dyDescent="0.3">
      <c r="F3948" s="65"/>
      <c r="L3948" s="65"/>
      <c r="R3948" s="65"/>
    </row>
    <row r="3949" spans="6:18" s="2" customFormat="1" x14ac:dyDescent="0.3">
      <c r="F3949" s="65"/>
      <c r="L3949" s="65"/>
      <c r="R3949" s="65"/>
    </row>
    <row r="3950" spans="6:18" s="2" customFormat="1" x14ac:dyDescent="0.3">
      <c r="F3950" s="65"/>
      <c r="L3950" s="65"/>
      <c r="R3950" s="65"/>
    </row>
    <row r="3951" spans="6:18" s="2" customFormat="1" x14ac:dyDescent="0.3">
      <c r="F3951" s="65"/>
      <c r="L3951" s="65"/>
      <c r="R3951" s="65"/>
    </row>
    <row r="3952" spans="6:18" s="2" customFormat="1" x14ac:dyDescent="0.3">
      <c r="F3952" s="65"/>
      <c r="L3952" s="65"/>
      <c r="R3952" s="65"/>
    </row>
    <row r="3953" spans="6:18" s="2" customFormat="1" x14ac:dyDescent="0.3">
      <c r="F3953" s="65"/>
      <c r="L3953" s="65"/>
      <c r="R3953" s="65"/>
    </row>
    <row r="3954" spans="6:18" s="2" customFormat="1" x14ac:dyDescent="0.3">
      <c r="F3954" s="65"/>
      <c r="L3954" s="65"/>
      <c r="R3954" s="65"/>
    </row>
    <row r="3955" spans="6:18" s="2" customFormat="1" x14ac:dyDescent="0.3">
      <c r="F3955" s="65"/>
      <c r="L3955" s="65"/>
      <c r="R3955" s="65"/>
    </row>
    <row r="3956" spans="6:18" s="2" customFormat="1" x14ac:dyDescent="0.3">
      <c r="F3956" s="65"/>
      <c r="L3956" s="65"/>
      <c r="R3956" s="65"/>
    </row>
    <row r="3957" spans="6:18" s="2" customFormat="1" x14ac:dyDescent="0.3">
      <c r="F3957" s="65"/>
      <c r="L3957" s="65"/>
      <c r="R3957" s="65"/>
    </row>
    <row r="3958" spans="6:18" s="2" customFormat="1" x14ac:dyDescent="0.3">
      <c r="F3958" s="65"/>
      <c r="L3958" s="65"/>
      <c r="R3958" s="65"/>
    </row>
    <row r="3959" spans="6:18" s="2" customFormat="1" x14ac:dyDescent="0.3">
      <c r="F3959" s="65"/>
      <c r="L3959" s="65"/>
      <c r="R3959" s="65"/>
    </row>
    <row r="3960" spans="6:18" s="2" customFormat="1" x14ac:dyDescent="0.3">
      <c r="F3960" s="65"/>
      <c r="L3960" s="65"/>
      <c r="R3960" s="65"/>
    </row>
    <row r="3961" spans="6:18" s="2" customFormat="1" x14ac:dyDescent="0.3">
      <c r="F3961" s="65"/>
      <c r="L3961" s="65"/>
      <c r="R3961" s="65"/>
    </row>
    <row r="3962" spans="6:18" s="2" customFormat="1" x14ac:dyDescent="0.3">
      <c r="F3962" s="65"/>
      <c r="L3962" s="65"/>
      <c r="R3962" s="65"/>
    </row>
    <row r="3963" spans="6:18" s="2" customFormat="1" x14ac:dyDescent="0.3">
      <c r="F3963" s="65"/>
      <c r="L3963" s="65"/>
      <c r="R3963" s="65"/>
    </row>
    <row r="3964" spans="6:18" s="2" customFormat="1" x14ac:dyDescent="0.3">
      <c r="F3964" s="65"/>
      <c r="L3964" s="65"/>
      <c r="R3964" s="65"/>
    </row>
    <row r="3965" spans="6:18" s="2" customFormat="1" x14ac:dyDescent="0.3">
      <c r="F3965" s="65"/>
      <c r="L3965" s="65"/>
      <c r="R3965" s="65"/>
    </row>
    <row r="3966" spans="6:18" s="2" customFormat="1" x14ac:dyDescent="0.3">
      <c r="F3966" s="65"/>
      <c r="L3966" s="65"/>
      <c r="R3966" s="65"/>
    </row>
    <row r="3967" spans="6:18" s="2" customFormat="1" x14ac:dyDescent="0.3">
      <c r="F3967" s="65"/>
      <c r="L3967" s="65"/>
      <c r="R3967" s="65"/>
    </row>
    <row r="3968" spans="6:18" s="2" customFormat="1" x14ac:dyDescent="0.3">
      <c r="F3968" s="65"/>
      <c r="L3968" s="65"/>
      <c r="R3968" s="65"/>
    </row>
    <row r="3969" spans="6:18" s="2" customFormat="1" x14ac:dyDescent="0.3">
      <c r="F3969" s="65"/>
      <c r="L3969" s="65"/>
      <c r="R3969" s="65"/>
    </row>
    <row r="3970" spans="6:18" s="2" customFormat="1" x14ac:dyDescent="0.3">
      <c r="F3970" s="65"/>
      <c r="L3970" s="65"/>
      <c r="R3970" s="65"/>
    </row>
    <row r="3971" spans="6:18" s="2" customFormat="1" x14ac:dyDescent="0.3">
      <c r="F3971" s="65"/>
      <c r="L3971" s="65"/>
      <c r="R3971" s="65"/>
    </row>
    <row r="3972" spans="6:18" s="2" customFormat="1" x14ac:dyDescent="0.3">
      <c r="F3972" s="65"/>
      <c r="L3972" s="65"/>
      <c r="R3972" s="65"/>
    </row>
    <row r="3973" spans="6:18" s="2" customFormat="1" x14ac:dyDescent="0.3">
      <c r="F3973" s="65"/>
      <c r="L3973" s="65"/>
      <c r="R3973" s="65"/>
    </row>
    <row r="3974" spans="6:18" s="2" customFormat="1" x14ac:dyDescent="0.3">
      <c r="F3974" s="65"/>
      <c r="L3974" s="65"/>
      <c r="R3974" s="65"/>
    </row>
    <row r="3975" spans="6:18" s="2" customFormat="1" x14ac:dyDescent="0.3">
      <c r="F3975" s="65"/>
      <c r="L3975" s="65"/>
      <c r="R3975" s="65"/>
    </row>
    <row r="3976" spans="6:18" s="2" customFormat="1" x14ac:dyDescent="0.3">
      <c r="F3976" s="65"/>
      <c r="L3976" s="65"/>
      <c r="R3976" s="65"/>
    </row>
    <row r="3977" spans="6:18" s="2" customFormat="1" x14ac:dyDescent="0.3">
      <c r="F3977" s="65"/>
      <c r="L3977" s="65"/>
      <c r="R3977" s="65"/>
    </row>
    <row r="3978" spans="6:18" s="2" customFormat="1" x14ac:dyDescent="0.3">
      <c r="F3978" s="65"/>
      <c r="L3978" s="65"/>
      <c r="R3978" s="65"/>
    </row>
    <row r="3979" spans="6:18" s="2" customFormat="1" x14ac:dyDescent="0.3">
      <c r="F3979" s="65"/>
      <c r="L3979" s="65"/>
      <c r="R3979" s="65"/>
    </row>
    <row r="3980" spans="6:18" s="2" customFormat="1" x14ac:dyDescent="0.3">
      <c r="F3980" s="65"/>
      <c r="L3980" s="65"/>
      <c r="R3980" s="65"/>
    </row>
    <row r="3981" spans="6:18" s="2" customFormat="1" x14ac:dyDescent="0.3">
      <c r="F3981" s="65"/>
      <c r="L3981" s="65"/>
      <c r="R3981" s="65"/>
    </row>
    <row r="3982" spans="6:18" s="2" customFormat="1" x14ac:dyDescent="0.3">
      <c r="F3982" s="65"/>
      <c r="L3982" s="65"/>
      <c r="R3982" s="65"/>
    </row>
    <row r="3983" spans="6:18" s="2" customFormat="1" x14ac:dyDescent="0.3">
      <c r="F3983" s="65"/>
      <c r="L3983" s="65"/>
      <c r="R3983" s="65"/>
    </row>
    <row r="3984" spans="6:18" s="2" customFormat="1" x14ac:dyDescent="0.3">
      <c r="F3984" s="65"/>
      <c r="L3984" s="65"/>
      <c r="R3984" s="65"/>
    </row>
    <row r="3985" spans="6:18" s="2" customFormat="1" x14ac:dyDescent="0.3">
      <c r="F3985" s="65"/>
      <c r="L3985" s="65"/>
      <c r="R3985" s="65"/>
    </row>
    <row r="3986" spans="6:18" s="2" customFormat="1" x14ac:dyDescent="0.3">
      <c r="F3986" s="65"/>
      <c r="L3986" s="65"/>
      <c r="R3986" s="65"/>
    </row>
    <row r="3987" spans="6:18" s="2" customFormat="1" x14ac:dyDescent="0.3">
      <c r="F3987" s="65"/>
      <c r="L3987" s="65"/>
      <c r="R3987" s="65"/>
    </row>
    <row r="3988" spans="6:18" s="2" customFormat="1" x14ac:dyDescent="0.3">
      <c r="F3988" s="65"/>
      <c r="L3988" s="65"/>
      <c r="R3988" s="65"/>
    </row>
    <row r="3989" spans="6:18" s="2" customFormat="1" x14ac:dyDescent="0.3">
      <c r="F3989" s="65"/>
      <c r="L3989" s="65"/>
      <c r="R3989" s="65"/>
    </row>
    <row r="3990" spans="6:18" s="2" customFormat="1" x14ac:dyDescent="0.3">
      <c r="F3990" s="65"/>
      <c r="L3990" s="65"/>
      <c r="R3990" s="65"/>
    </row>
    <row r="3991" spans="6:18" s="2" customFormat="1" x14ac:dyDescent="0.3">
      <c r="F3991" s="65"/>
      <c r="L3991" s="65"/>
      <c r="R3991" s="65"/>
    </row>
    <row r="3992" spans="6:18" s="2" customFormat="1" x14ac:dyDescent="0.3">
      <c r="F3992" s="65"/>
      <c r="L3992" s="65"/>
      <c r="R3992" s="65"/>
    </row>
    <row r="3993" spans="6:18" s="2" customFormat="1" x14ac:dyDescent="0.3">
      <c r="F3993" s="65"/>
      <c r="L3993" s="65"/>
      <c r="R3993" s="65"/>
    </row>
    <row r="3994" spans="6:18" s="2" customFormat="1" x14ac:dyDescent="0.3">
      <c r="F3994" s="65"/>
      <c r="L3994" s="65"/>
      <c r="R3994" s="65"/>
    </row>
    <row r="3995" spans="6:18" s="2" customFormat="1" x14ac:dyDescent="0.3">
      <c r="F3995" s="65"/>
      <c r="L3995" s="65"/>
      <c r="R3995" s="65"/>
    </row>
    <row r="3996" spans="6:18" s="2" customFormat="1" x14ac:dyDescent="0.3">
      <c r="F3996" s="65"/>
      <c r="L3996" s="65"/>
      <c r="R3996" s="65"/>
    </row>
    <row r="3997" spans="6:18" s="2" customFormat="1" x14ac:dyDescent="0.3">
      <c r="F3997" s="65"/>
      <c r="L3997" s="65"/>
      <c r="R3997" s="65"/>
    </row>
    <row r="3998" spans="6:18" s="2" customFormat="1" x14ac:dyDescent="0.3">
      <c r="F3998" s="65"/>
      <c r="L3998" s="65"/>
      <c r="R3998" s="65"/>
    </row>
    <row r="3999" spans="6:18" s="2" customFormat="1" x14ac:dyDescent="0.3">
      <c r="F3999" s="65"/>
      <c r="L3999" s="65"/>
      <c r="R3999" s="65"/>
    </row>
    <row r="4000" spans="6:18" s="2" customFormat="1" x14ac:dyDescent="0.3">
      <c r="F4000" s="65"/>
      <c r="L4000" s="65"/>
      <c r="R4000" s="65"/>
    </row>
    <row r="4001" spans="6:18" s="2" customFormat="1" x14ac:dyDescent="0.3">
      <c r="F4001" s="65"/>
      <c r="L4001" s="65"/>
      <c r="R4001" s="65"/>
    </row>
    <row r="4002" spans="6:18" s="2" customFormat="1" x14ac:dyDescent="0.3">
      <c r="F4002" s="65"/>
      <c r="L4002" s="65"/>
      <c r="R4002" s="65"/>
    </row>
    <row r="4003" spans="6:18" s="2" customFormat="1" x14ac:dyDescent="0.3">
      <c r="F4003" s="65"/>
      <c r="L4003" s="65"/>
      <c r="R4003" s="65"/>
    </row>
    <row r="4004" spans="6:18" s="2" customFormat="1" x14ac:dyDescent="0.3">
      <c r="F4004" s="65"/>
      <c r="L4004" s="65"/>
      <c r="R4004" s="65"/>
    </row>
    <row r="4005" spans="6:18" s="2" customFormat="1" x14ac:dyDescent="0.3">
      <c r="F4005" s="65"/>
      <c r="L4005" s="65"/>
      <c r="R4005" s="65"/>
    </row>
    <row r="4006" spans="6:18" s="2" customFormat="1" x14ac:dyDescent="0.3">
      <c r="F4006" s="65"/>
      <c r="L4006" s="65"/>
      <c r="R4006" s="65"/>
    </row>
    <row r="4007" spans="6:18" s="2" customFormat="1" x14ac:dyDescent="0.3">
      <c r="F4007" s="65"/>
      <c r="L4007" s="65"/>
      <c r="R4007" s="65"/>
    </row>
    <row r="4008" spans="6:18" s="2" customFormat="1" x14ac:dyDescent="0.3">
      <c r="F4008" s="65"/>
      <c r="L4008" s="65"/>
      <c r="R4008" s="65"/>
    </row>
    <row r="4009" spans="6:18" s="2" customFormat="1" x14ac:dyDescent="0.3">
      <c r="F4009" s="65"/>
      <c r="L4009" s="65"/>
      <c r="R4009" s="65"/>
    </row>
    <row r="4010" spans="6:18" s="2" customFormat="1" x14ac:dyDescent="0.3">
      <c r="F4010" s="65"/>
      <c r="L4010" s="65"/>
      <c r="R4010" s="65"/>
    </row>
    <row r="4011" spans="6:18" s="2" customFormat="1" x14ac:dyDescent="0.3">
      <c r="F4011" s="65"/>
      <c r="L4011" s="65"/>
      <c r="R4011" s="65"/>
    </row>
    <row r="4012" spans="6:18" s="2" customFormat="1" x14ac:dyDescent="0.3">
      <c r="F4012" s="65"/>
      <c r="L4012" s="65"/>
      <c r="R4012" s="65"/>
    </row>
    <row r="4013" spans="6:18" s="2" customFormat="1" x14ac:dyDescent="0.3">
      <c r="F4013" s="65"/>
      <c r="L4013" s="65"/>
      <c r="R4013" s="65"/>
    </row>
    <row r="4014" spans="6:18" s="2" customFormat="1" x14ac:dyDescent="0.3">
      <c r="F4014" s="65"/>
      <c r="L4014" s="65"/>
      <c r="R4014" s="65"/>
    </row>
    <row r="4015" spans="6:18" s="2" customFormat="1" x14ac:dyDescent="0.3">
      <c r="F4015" s="65"/>
      <c r="L4015" s="65"/>
      <c r="R4015" s="65"/>
    </row>
    <row r="4016" spans="6:18" s="2" customFormat="1" x14ac:dyDescent="0.3">
      <c r="F4016" s="65"/>
      <c r="L4016" s="65"/>
      <c r="R4016" s="65"/>
    </row>
    <row r="4017" spans="6:18" s="2" customFormat="1" x14ac:dyDescent="0.3">
      <c r="F4017" s="65"/>
      <c r="L4017" s="65"/>
      <c r="R4017" s="65"/>
    </row>
    <row r="4018" spans="6:18" s="2" customFormat="1" x14ac:dyDescent="0.3">
      <c r="F4018" s="65"/>
      <c r="L4018" s="65"/>
      <c r="R4018" s="65"/>
    </row>
    <row r="4019" spans="6:18" s="2" customFormat="1" x14ac:dyDescent="0.3">
      <c r="F4019" s="65"/>
      <c r="L4019" s="65"/>
      <c r="R4019" s="65"/>
    </row>
    <row r="4020" spans="6:18" s="2" customFormat="1" x14ac:dyDescent="0.3">
      <c r="F4020" s="65"/>
      <c r="L4020" s="65"/>
      <c r="R4020" s="65"/>
    </row>
    <row r="4021" spans="6:18" s="2" customFormat="1" x14ac:dyDescent="0.3">
      <c r="F4021" s="65"/>
      <c r="L4021" s="65"/>
      <c r="R4021" s="65"/>
    </row>
    <row r="4022" spans="6:18" s="2" customFormat="1" x14ac:dyDescent="0.3">
      <c r="F4022" s="65"/>
      <c r="L4022" s="65"/>
      <c r="R4022" s="65"/>
    </row>
    <row r="4023" spans="6:18" s="2" customFormat="1" x14ac:dyDescent="0.3">
      <c r="F4023" s="65"/>
      <c r="L4023" s="65"/>
      <c r="R4023" s="65"/>
    </row>
    <row r="4024" spans="6:18" s="2" customFormat="1" x14ac:dyDescent="0.3">
      <c r="F4024" s="65"/>
      <c r="L4024" s="65"/>
      <c r="R4024" s="65"/>
    </row>
    <row r="4025" spans="6:18" s="2" customFormat="1" x14ac:dyDescent="0.3">
      <c r="F4025" s="65"/>
      <c r="L4025" s="65"/>
      <c r="R4025" s="65"/>
    </row>
    <row r="4026" spans="6:18" s="2" customFormat="1" x14ac:dyDescent="0.3">
      <c r="F4026" s="65"/>
      <c r="L4026" s="65"/>
      <c r="R4026" s="65"/>
    </row>
    <row r="4027" spans="6:18" s="2" customFormat="1" x14ac:dyDescent="0.3">
      <c r="F4027" s="65"/>
      <c r="L4027" s="65"/>
      <c r="R4027" s="65"/>
    </row>
    <row r="4028" spans="6:18" s="2" customFormat="1" x14ac:dyDescent="0.3">
      <c r="F4028" s="65"/>
      <c r="L4028" s="65"/>
      <c r="R4028" s="65"/>
    </row>
    <row r="4029" spans="6:18" s="2" customFormat="1" x14ac:dyDescent="0.3">
      <c r="F4029" s="65"/>
      <c r="L4029" s="65"/>
      <c r="R4029" s="65"/>
    </row>
    <row r="4030" spans="6:18" s="2" customFormat="1" x14ac:dyDescent="0.3">
      <c r="F4030" s="65"/>
      <c r="L4030" s="65"/>
      <c r="R4030" s="65"/>
    </row>
    <row r="4031" spans="6:18" s="2" customFormat="1" x14ac:dyDescent="0.3">
      <c r="F4031" s="65"/>
      <c r="L4031" s="65"/>
      <c r="R4031" s="65"/>
    </row>
    <row r="4032" spans="6:18" s="2" customFormat="1" x14ac:dyDescent="0.3">
      <c r="F4032" s="65"/>
      <c r="L4032" s="65"/>
      <c r="R4032" s="65"/>
    </row>
    <row r="4033" spans="6:18" s="2" customFormat="1" x14ac:dyDescent="0.3">
      <c r="F4033" s="65"/>
      <c r="L4033" s="65"/>
      <c r="R4033" s="65"/>
    </row>
    <row r="4034" spans="6:18" s="2" customFormat="1" x14ac:dyDescent="0.3">
      <c r="F4034" s="65"/>
      <c r="L4034" s="65"/>
      <c r="R4034" s="65"/>
    </row>
    <row r="4035" spans="6:18" s="2" customFormat="1" x14ac:dyDescent="0.3">
      <c r="F4035" s="65"/>
      <c r="L4035" s="65"/>
      <c r="R4035" s="65"/>
    </row>
    <row r="4036" spans="6:18" s="2" customFormat="1" x14ac:dyDescent="0.3">
      <c r="F4036" s="65"/>
      <c r="L4036" s="65"/>
      <c r="R4036" s="65"/>
    </row>
    <row r="4037" spans="6:18" s="2" customFormat="1" x14ac:dyDescent="0.3">
      <c r="F4037" s="65"/>
      <c r="L4037" s="65"/>
      <c r="R4037" s="65"/>
    </row>
    <row r="4038" spans="6:18" s="2" customFormat="1" x14ac:dyDescent="0.3">
      <c r="F4038" s="65"/>
      <c r="L4038" s="65"/>
      <c r="R4038" s="65"/>
    </row>
    <row r="4039" spans="6:18" s="2" customFormat="1" x14ac:dyDescent="0.3">
      <c r="F4039" s="65"/>
      <c r="L4039" s="65"/>
      <c r="R4039" s="65"/>
    </row>
    <row r="4040" spans="6:18" s="2" customFormat="1" x14ac:dyDescent="0.3">
      <c r="F4040" s="65"/>
      <c r="L4040" s="65"/>
      <c r="R4040" s="65"/>
    </row>
    <row r="4041" spans="6:18" s="2" customFormat="1" x14ac:dyDescent="0.3">
      <c r="F4041" s="65"/>
      <c r="L4041" s="65"/>
      <c r="R4041" s="65"/>
    </row>
    <row r="4042" spans="6:18" s="2" customFormat="1" x14ac:dyDescent="0.3">
      <c r="F4042" s="65"/>
      <c r="L4042" s="65"/>
      <c r="R4042" s="65"/>
    </row>
    <row r="4043" spans="6:18" s="2" customFormat="1" x14ac:dyDescent="0.3">
      <c r="F4043" s="65"/>
      <c r="L4043" s="65"/>
      <c r="R4043" s="65"/>
    </row>
    <row r="4044" spans="6:18" s="2" customFormat="1" x14ac:dyDescent="0.3">
      <c r="F4044" s="65"/>
      <c r="L4044" s="65"/>
      <c r="R4044" s="65"/>
    </row>
    <row r="4045" spans="6:18" s="2" customFormat="1" x14ac:dyDescent="0.3">
      <c r="F4045" s="65"/>
      <c r="L4045" s="65"/>
      <c r="R4045" s="65"/>
    </row>
    <row r="4046" spans="6:18" s="2" customFormat="1" x14ac:dyDescent="0.3">
      <c r="F4046" s="65"/>
      <c r="L4046" s="65"/>
      <c r="R4046" s="65"/>
    </row>
    <row r="4047" spans="6:18" s="2" customFormat="1" x14ac:dyDescent="0.3">
      <c r="F4047" s="65"/>
      <c r="L4047" s="65"/>
      <c r="R4047" s="65"/>
    </row>
    <row r="4048" spans="6:18" s="2" customFormat="1" x14ac:dyDescent="0.3">
      <c r="F4048" s="65"/>
      <c r="L4048" s="65"/>
      <c r="R4048" s="65"/>
    </row>
    <row r="4049" spans="6:18" s="2" customFormat="1" x14ac:dyDescent="0.3">
      <c r="F4049" s="65"/>
      <c r="L4049" s="65"/>
      <c r="R4049" s="65"/>
    </row>
    <row r="4050" spans="6:18" s="2" customFormat="1" x14ac:dyDescent="0.3">
      <c r="F4050" s="65"/>
      <c r="L4050" s="65"/>
      <c r="R4050" s="65"/>
    </row>
    <row r="4051" spans="6:18" s="2" customFormat="1" x14ac:dyDescent="0.3">
      <c r="F4051" s="65"/>
      <c r="L4051" s="65"/>
      <c r="R4051" s="65"/>
    </row>
    <row r="4052" spans="6:18" s="2" customFormat="1" x14ac:dyDescent="0.3">
      <c r="F4052" s="65"/>
      <c r="L4052" s="65"/>
      <c r="R4052" s="65"/>
    </row>
    <row r="4053" spans="6:18" s="2" customFormat="1" x14ac:dyDescent="0.3">
      <c r="F4053" s="65"/>
      <c r="L4053" s="65"/>
      <c r="R4053" s="65"/>
    </row>
    <row r="4054" spans="6:18" s="2" customFormat="1" x14ac:dyDescent="0.3">
      <c r="F4054" s="65"/>
      <c r="L4054" s="65"/>
      <c r="R4054" s="65"/>
    </row>
    <row r="4055" spans="6:18" s="2" customFormat="1" x14ac:dyDescent="0.3">
      <c r="F4055" s="65"/>
      <c r="L4055" s="65"/>
      <c r="R4055" s="65"/>
    </row>
    <row r="4056" spans="6:18" s="2" customFormat="1" x14ac:dyDescent="0.3">
      <c r="F4056" s="65"/>
      <c r="L4056" s="65"/>
      <c r="R4056" s="65"/>
    </row>
    <row r="4057" spans="6:18" s="2" customFormat="1" x14ac:dyDescent="0.3">
      <c r="F4057" s="65"/>
      <c r="L4057" s="65"/>
      <c r="R4057" s="65"/>
    </row>
    <row r="4058" spans="6:18" s="2" customFormat="1" x14ac:dyDescent="0.3">
      <c r="F4058" s="65"/>
      <c r="L4058" s="65"/>
      <c r="R4058" s="65"/>
    </row>
    <row r="4059" spans="6:18" s="2" customFormat="1" x14ac:dyDescent="0.3">
      <c r="F4059" s="65"/>
      <c r="L4059" s="65"/>
      <c r="R4059" s="65"/>
    </row>
    <row r="4060" spans="6:18" s="2" customFormat="1" x14ac:dyDescent="0.3">
      <c r="F4060" s="65"/>
      <c r="L4060" s="65"/>
      <c r="R4060" s="65"/>
    </row>
    <row r="4061" spans="6:18" s="2" customFormat="1" x14ac:dyDescent="0.3">
      <c r="F4061" s="65"/>
      <c r="L4061" s="65"/>
      <c r="R4061" s="65"/>
    </row>
    <row r="4062" spans="6:18" s="2" customFormat="1" x14ac:dyDescent="0.3">
      <c r="F4062" s="65"/>
      <c r="L4062" s="65"/>
      <c r="R4062" s="65"/>
    </row>
    <row r="4063" spans="6:18" s="2" customFormat="1" x14ac:dyDescent="0.3">
      <c r="F4063" s="65"/>
      <c r="L4063" s="65"/>
      <c r="R4063" s="65"/>
    </row>
    <row r="4064" spans="6:18" s="2" customFormat="1" x14ac:dyDescent="0.3">
      <c r="F4064" s="65"/>
      <c r="L4064" s="65"/>
      <c r="R4064" s="65"/>
    </row>
    <row r="4065" spans="6:18" s="2" customFormat="1" x14ac:dyDescent="0.3">
      <c r="F4065" s="65"/>
      <c r="L4065" s="65"/>
      <c r="R4065" s="65"/>
    </row>
    <row r="4066" spans="6:18" s="2" customFormat="1" x14ac:dyDescent="0.3">
      <c r="F4066" s="65"/>
      <c r="L4066" s="65"/>
      <c r="R4066" s="65"/>
    </row>
    <row r="4067" spans="6:18" s="2" customFormat="1" x14ac:dyDescent="0.3">
      <c r="F4067" s="65"/>
      <c r="L4067" s="65"/>
      <c r="R4067" s="65"/>
    </row>
    <row r="4068" spans="6:18" s="2" customFormat="1" x14ac:dyDescent="0.3">
      <c r="F4068" s="65"/>
      <c r="L4068" s="65"/>
      <c r="R4068" s="65"/>
    </row>
    <row r="4069" spans="6:18" s="2" customFormat="1" x14ac:dyDescent="0.3">
      <c r="F4069" s="65"/>
      <c r="L4069" s="65"/>
      <c r="R4069" s="65"/>
    </row>
    <row r="4070" spans="6:18" s="2" customFormat="1" x14ac:dyDescent="0.3">
      <c r="F4070" s="65"/>
      <c r="L4070" s="65"/>
      <c r="R4070" s="65"/>
    </row>
    <row r="4071" spans="6:18" s="2" customFormat="1" x14ac:dyDescent="0.3">
      <c r="F4071" s="65"/>
      <c r="L4071" s="65"/>
      <c r="R4071" s="65"/>
    </row>
    <row r="4072" spans="6:18" s="2" customFormat="1" x14ac:dyDescent="0.3">
      <c r="F4072" s="65"/>
      <c r="L4072" s="65"/>
      <c r="R4072" s="65"/>
    </row>
    <row r="4073" spans="6:18" s="2" customFormat="1" x14ac:dyDescent="0.3">
      <c r="F4073" s="65"/>
      <c r="L4073" s="65"/>
      <c r="R4073" s="65"/>
    </row>
    <row r="4074" spans="6:18" s="2" customFormat="1" x14ac:dyDescent="0.3">
      <c r="F4074" s="65"/>
      <c r="L4074" s="65"/>
      <c r="R4074" s="65"/>
    </row>
    <row r="4075" spans="6:18" s="2" customFormat="1" x14ac:dyDescent="0.3">
      <c r="F4075" s="65"/>
      <c r="L4075" s="65"/>
      <c r="R4075" s="65"/>
    </row>
    <row r="4076" spans="6:18" s="2" customFormat="1" x14ac:dyDescent="0.3">
      <c r="F4076" s="65"/>
      <c r="L4076" s="65"/>
      <c r="R4076" s="65"/>
    </row>
    <row r="4077" spans="6:18" s="2" customFormat="1" x14ac:dyDescent="0.3">
      <c r="F4077" s="65"/>
      <c r="L4077" s="65"/>
      <c r="R4077" s="65"/>
    </row>
    <row r="4078" spans="6:18" s="2" customFormat="1" x14ac:dyDescent="0.3">
      <c r="F4078" s="65"/>
      <c r="L4078" s="65"/>
      <c r="R4078" s="65"/>
    </row>
    <row r="4079" spans="6:18" s="2" customFormat="1" x14ac:dyDescent="0.3">
      <c r="F4079" s="65"/>
      <c r="L4079" s="65"/>
      <c r="R4079" s="65"/>
    </row>
    <row r="4080" spans="6:18" s="2" customFormat="1" x14ac:dyDescent="0.3">
      <c r="F4080" s="65"/>
      <c r="L4080" s="65"/>
      <c r="R4080" s="65"/>
    </row>
    <row r="4081" spans="6:18" s="2" customFormat="1" x14ac:dyDescent="0.3">
      <c r="F4081" s="65"/>
      <c r="L4081" s="65"/>
      <c r="R4081" s="65"/>
    </row>
    <row r="4082" spans="6:18" s="2" customFormat="1" x14ac:dyDescent="0.3">
      <c r="F4082" s="65"/>
      <c r="L4082" s="65"/>
      <c r="R4082" s="65"/>
    </row>
    <row r="4083" spans="6:18" s="2" customFormat="1" x14ac:dyDescent="0.3">
      <c r="F4083" s="65"/>
      <c r="L4083" s="65"/>
      <c r="R4083" s="65"/>
    </row>
    <row r="4084" spans="6:18" s="2" customFormat="1" x14ac:dyDescent="0.3">
      <c r="F4084" s="65"/>
      <c r="L4084" s="65"/>
      <c r="R4084" s="65"/>
    </row>
    <row r="4085" spans="6:18" s="2" customFormat="1" x14ac:dyDescent="0.3">
      <c r="F4085" s="65"/>
      <c r="L4085" s="65"/>
      <c r="R4085" s="65"/>
    </row>
    <row r="4086" spans="6:18" s="2" customFormat="1" x14ac:dyDescent="0.3">
      <c r="F4086" s="65"/>
      <c r="L4086" s="65"/>
      <c r="R4086" s="65"/>
    </row>
    <row r="4087" spans="6:18" s="2" customFormat="1" x14ac:dyDescent="0.3">
      <c r="F4087" s="65"/>
      <c r="L4087" s="65"/>
      <c r="R4087" s="65"/>
    </row>
    <row r="4088" spans="6:18" s="2" customFormat="1" x14ac:dyDescent="0.3">
      <c r="F4088" s="65"/>
      <c r="L4088" s="65"/>
      <c r="R4088" s="65"/>
    </row>
    <row r="4089" spans="6:18" s="2" customFormat="1" x14ac:dyDescent="0.3">
      <c r="F4089" s="65"/>
      <c r="L4089" s="65"/>
      <c r="R4089" s="65"/>
    </row>
    <row r="4090" spans="6:18" s="2" customFormat="1" x14ac:dyDescent="0.3">
      <c r="F4090" s="65"/>
      <c r="L4090" s="65"/>
      <c r="R4090" s="65"/>
    </row>
    <row r="4091" spans="6:18" s="2" customFormat="1" x14ac:dyDescent="0.3">
      <c r="F4091" s="65"/>
      <c r="L4091" s="65"/>
      <c r="R4091" s="65"/>
    </row>
    <row r="4092" spans="6:18" s="2" customFormat="1" x14ac:dyDescent="0.3">
      <c r="F4092" s="65"/>
      <c r="L4092" s="65"/>
      <c r="R4092" s="65"/>
    </row>
    <row r="4093" spans="6:18" s="2" customFormat="1" x14ac:dyDescent="0.3">
      <c r="F4093" s="65"/>
      <c r="L4093" s="65"/>
      <c r="R4093" s="65"/>
    </row>
    <row r="4094" spans="6:18" s="2" customFormat="1" x14ac:dyDescent="0.3">
      <c r="F4094" s="65"/>
      <c r="L4094" s="65"/>
      <c r="R4094" s="65"/>
    </row>
    <row r="4095" spans="6:18" s="2" customFormat="1" x14ac:dyDescent="0.3">
      <c r="F4095" s="65"/>
      <c r="L4095" s="65"/>
      <c r="R4095" s="65"/>
    </row>
    <row r="4096" spans="6:18" s="2" customFormat="1" x14ac:dyDescent="0.3">
      <c r="F4096" s="65"/>
      <c r="L4096" s="65"/>
      <c r="R4096" s="65"/>
    </row>
    <row r="4097" spans="6:18" s="2" customFormat="1" x14ac:dyDescent="0.3">
      <c r="F4097" s="65"/>
      <c r="L4097" s="65"/>
      <c r="R4097" s="65"/>
    </row>
    <row r="4098" spans="6:18" s="2" customFormat="1" x14ac:dyDescent="0.3">
      <c r="F4098" s="65"/>
      <c r="L4098" s="65"/>
      <c r="R4098" s="65"/>
    </row>
    <row r="4099" spans="6:18" s="2" customFormat="1" x14ac:dyDescent="0.3">
      <c r="F4099" s="65"/>
      <c r="L4099" s="65"/>
      <c r="R4099" s="65"/>
    </row>
    <row r="4100" spans="6:18" s="2" customFormat="1" x14ac:dyDescent="0.3">
      <c r="F4100" s="65"/>
      <c r="L4100" s="65"/>
      <c r="R4100" s="65"/>
    </row>
    <row r="4101" spans="6:18" s="2" customFormat="1" x14ac:dyDescent="0.3">
      <c r="F4101" s="65"/>
      <c r="L4101" s="65"/>
      <c r="R4101" s="65"/>
    </row>
    <row r="4102" spans="6:18" s="2" customFormat="1" x14ac:dyDescent="0.3">
      <c r="F4102" s="65"/>
      <c r="L4102" s="65"/>
      <c r="R4102" s="65"/>
    </row>
    <row r="4103" spans="6:18" s="2" customFormat="1" x14ac:dyDescent="0.3">
      <c r="F4103" s="65"/>
      <c r="L4103" s="65"/>
      <c r="R4103" s="65"/>
    </row>
    <row r="4104" spans="6:18" s="2" customFormat="1" x14ac:dyDescent="0.3">
      <c r="F4104" s="65"/>
      <c r="L4104" s="65"/>
      <c r="R4104" s="65"/>
    </row>
    <row r="4105" spans="6:18" s="2" customFormat="1" x14ac:dyDescent="0.3">
      <c r="F4105" s="65"/>
      <c r="L4105" s="65"/>
      <c r="R4105" s="65"/>
    </row>
    <row r="4106" spans="6:18" s="2" customFormat="1" x14ac:dyDescent="0.3">
      <c r="F4106" s="65"/>
      <c r="L4106" s="65"/>
      <c r="R4106" s="65"/>
    </row>
    <row r="4107" spans="6:18" s="2" customFormat="1" x14ac:dyDescent="0.3">
      <c r="F4107" s="65"/>
      <c r="L4107" s="65"/>
      <c r="R4107" s="65"/>
    </row>
    <row r="4108" spans="6:18" s="2" customFormat="1" x14ac:dyDescent="0.3">
      <c r="F4108" s="65"/>
      <c r="L4108" s="65"/>
      <c r="R4108" s="65"/>
    </row>
    <row r="4109" spans="6:18" s="2" customFormat="1" x14ac:dyDescent="0.3">
      <c r="F4109" s="65"/>
      <c r="L4109" s="65"/>
      <c r="R4109" s="65"/>
    </row>
    <row r="4110" spans="6:18" s="2" customFormat="1" x14ac:dyDescent="0.3">
      <c r="F4110" s="65"/>
      <c r="L4110" s="65"/>
      <c r="R4110" s="65"/>
    </row>
    <row r="4111" spans="6:18" s="2" customFormat="1" x14ac:dyDescent="0.3">
      <c r="F4111" s="65"/>
      <c r="L4111" s="65"/>
      <c r="R4111" s="65"/>
    </row>
    <row r="4112" spans="6:18" s="2" customFormat="1" x14ac:dyDescent="0.3">
      <c r="F4112" s="65"/>
      <c r="L4112" s="65"/>
      <c r="R4112" s="65"/>
    </row>
    <row r="4113" spans="6:18" s="2" customFormat="1" x14ac:dyDescent="0.3">
      <c r="F4113" s="65"/>
      <c r="L4113" s="65"/>
      <c r="R4113" s="65"/>
    </row>
    <row r="4114" spans="6:18" s="2" customFormat="1" x14ac:dyDescent="0.3">
      <c r="F4114" s="65"/>
      <c r="L4114" s="65"/>
      <c r="R4114" s="65"/>
    </row>
    <row r="4115" spans="6:18" s="2" customFormat="1" x14ac:dyDescent="0.3">
      <c r="F4115" s="65"/>
      <c r="L4115" s="65"/>
      <c r="R4115" s="65"/>
    </row>
    <row r="4116" spans="6:18" s="2" customFormat="1" x14ac:dyDescent="0.3">
      <c r="F4116" s="65"/>
      <c r="L4116" s="65"/>
      <c r="R4116" s="65"/>
    </row>
    <row r="4117" spans="6:18" s="2" customFormat="1" x14ac:dyDescent="0.3">
      <c r="F4117" s="65"/>
      <c r="L4117" s="65"/>
      <c r="R4117" s="65"/>
    </row>
    <row r="4118" spans="6:18" s="2" customFormat="1" x14ac:dyDescent="0.3">
      <c r="F4118" s="65"/>
      <c r="L4118" s="65"/>
      <c r="R4118" s="65"/>
    </row>
    <row r="4119" spans="6:18" s="2" customFormat="1" x14ac:dyDescent="0.3">
      <c r="F4119" s="65"/>
      <c r="L4119" s="65"/>
      <c r="R4119" s="65"/>
    </row>
    <row r="4120" spans="6:18" s="2" customFormat="1" x14ac:dyDescent="0.3">
      <c r="F4120" s="65"/>
      <c r="L4120" s="65"/>
      <c r="R4120" s="65"/>
    </row>
    <row r="4121" spans="6:18" s="2" customFormat="1" x14ac:dyDescent="0.3">
      <c r="F4121" s="65"/>
      <c r="L4121" s="65"/>
      <c r="R4121" s="65"/>
    </row>
    <row r="4122" spans="6:18" s="2" customFormat="1" x14ac:dyDescent="0.3">
      <c r="F4122" s="65"/>
      <c r="L4122" s="65"/>
      <c r="R4122" s="65"/>
    </row>
    <row r="4123" spans="6:18" s="2" customFormat="1" x14ac:dyDescent="0.3">
      <c r="F4123" s="65"/>
      <c r="L4123" s="65"/>
      <c r="R4123" s="65"/>
    </row>
    <row r="4124" spans="6:18" s="2" customFormat="1" x14ac:dyDescent="0.3">
      <c r="F4124" s="65"/>
      <c r="L4124" s="65"/>
      <c r="R4124" s="65"/>
    </row>
    <row r="4125" spans="6:18" s="2" customFormat="1" x14ac:dyDescent="0.3">
      <c r="F4125" s="65"/>
      <c r="L4125" s="65"/>
      <c r="R4125" s="65"/>
    </row>
    <row r="4126" spans="6:18" s="2" customFormat="1" x14ac:dyDescent="0.3">
      <c r="F4126" s="65"/>
      <c r="L4126" s="65"/>
      <c r="R4126" s="65"/>
    </row>
    <row r="4127" spans="6:18" s="2" customFormat="1" x14ac:dyDescent="0.3">
      <c r="F4127" s="65"/>
      <c r="L4127" s="65"/>
      <c r="R4127" s="65"/>
    </row>
    <row r="4128" spans="6:18" s="2" customFormat="1" x14ac:dyDescent="0.3">
      <c r="F4128" s="65"/>
      <c r="L4128" s="65"/>
      <c r="R4128" s="65"/>
    </row>
    <row r="4129" spans="6:18" s="2" customFormat="1" x14ac:dyDescent="0.3">
      <c r="F4129" s="65"/>
      <c r="L4129" s="65"/>
      <c r="R4129" s="65"/>
    </row>
    <row r="4130" spans="6:18" s="2" customFormat="1" x14ac:dyDescent="0.3">
      <c r="F4130" s="65"/>
      <c r="L4130" s="65"/>
      <c r="R4130" s="65"/>
    </row>
    <row r="4131" spans="6:18" s="2" customFormat="1" x14ac:dyDescent="0.3">
      <c r="F4131" s="65"/>
      <c r="L4131" s="65"/>
      <c r="R4131" s="65"/>
    </row>
    <row r="4132" spans="6:18" s="2" customFormat="1" x14ac:dyDescent="0.3">
      <c r="F4132" s="65"/>
      <c r="L4132" s="65"/>
      <c r="R4132" s="65"/>
    </row>
    <row r="4133" spans="6:18" s="2" customFormat="1" x14ac:dyDescent="0.3">
      <c r="F4133" s="65"/>
      <c r="L4133" s="65"/>
      <c r="R4133" s="65"/>
    </row>
    <row r="4134" spans="6:18" s="2" customFormat="1" x14ac:dyDescent="0.3">
      <c r="F4134" s="65"/>
      <c r="L4134" s="65"/>
      <c r="R4134" s="65"/>
    </row>
    <row r="4135" spans="6:18" s="2" customFormat="1" x14ac:dyDescent="0.3">
      <c r="F4135" s="65"/>
      <c r="L4135" s="65"/>
      <c r="R4135" s="65"/>
    </row>
    <row r="4136" spans="6:18" s="2" customFormat="1" x14ac:dyDescent="0.3">
      <c r="F4136" s="65"/>
      <c r="L4136" s="65"/>
      <c r="R4136" s="65"/>
    </row>
    <row r="4137" spans="6:18" s="2" customFormat="1" x14ac:dyDescent="0.3">
      <c r="F4137" s="65"/>
      <c r="L4137" s="65"/>
      <c r="R4137" s="65"/>
    </row>
    <row r="4138" spans="6:18" s="2" customFormat="1" x14ac:dyDescent="0.3">
      <c r="F4138" s="65"/>
      <c r="L4138" s="65"/>
      <c r="R4138" s="65"/>
    </row>
    <row r="4139" spans="6:18" s="2" customFormat="1" x14ac:dyDescent="0.3">
      <c r="F4139" s="65"/>
      <c r="L4139" s="65"/>
      <c r="R4139" s="65"/>
    </row>
    <row r="4140" spans="6:18" s="2" customFormat="1" x14ac:dyDescent="0.3">
      <c r="F4140" s="65"/>
      <c r="L4140" s="65"/>
      <c r="R4140" s="65"/>
    </row>
    <row r="4141" spans="6:18" s="2" customFormat="1" x14ac:dyDescent="0.3">
      <c r="F4141" s="65"/>
      <c r="L4141" s="65"/>
      <c r="R4141" s="65"/>
    </row>
    <row r="4142" spans="6:18" s="2" customFormat="1" x14ac:dyDescent="0.3">
      <c r="F4142" s="65"/>
      <c r="L4142" s="65"/>
      <c r="R4142" s="65"/>
    </row>
    <row r="4143" spans="6:18" s="2" customFormat="1" x14ac:dyDescent="0.3">
      <c r="F4143" s="65"/>
      <c r="L4143" s="65"/>
      <c r="R4143" s="65"/>
    </row>
    <row r="4144" spans="6:18" s="2" customFormat="1" x14ac:dyDescent="0.3">
      <c r="F4144" s="65"/>
      <c r="L4144" s="65"/>
      <c r="R4144" s="65"/>
    </row>
    <row r="4145" spans="6:18" s="2" customFormat="1" x14ac:dyDescent="0.3">
      <c r="F4145" s="65"/>
      <c r="L4145" s="65"/>
      <c r="R4145" s="65"/>
    </row>
    <row r="4146" spans="6:18" s="2" customFormat="1" x14ac:dyDescent="0.3">
      <c r="F4146" s="65"/>
      <c r="L4146" s="65"/>
      <c r="R4146" s="65"/>
    </row>
    <row r="4147" spans="6:18" s="2" customFormat="1" x14ac:dyDescent="0.3">
      <c r="F4147" s="65"/>
      <c r="L4147" s="65"/>
      <c r="R4147" s="65"/>
    </row>
    <row r="4148" spans="6:18" s="2" customFormat="1" x14ac:dyDescent="0.3">
      <c r="F4148" s="65"/>
      <c r="L4148" s="65"/>
      <c r="R4148" s="65"/>
    </row>
    <row r="4149" spans="6:18" s="2" customFormat="1" x14ac:dyDescent="0.3">
      <c r="F4149" s="65"/>
      <c r="L4149" s="65"/>
      <c r="R4149" s="65"/>
    </row>
    <row r="4150" spans="6:18" s="2" customFormat="1" x14ac:dyDescent="0.3">
      <c r="F4150" s="65"/>
      <c r="L4150" s="65"/>
      <c r="R4150" s="65"/>
    </row>
    <row r="4151" spans="6:18" s="2" customFormat="1" x14ac:dyDescent="0.3">
      <c r="F4151" s="65"/>
      <c r="L4151" s="65"/>
      <c r="R4151" s="65"/>
    </row>
    <row r="4152" spans="6:18" s="2" customFormat="1" x14ac:dyDescent="0.3">
      <c r="F4152" s="65"/>
      <c r="L4152" s="65"/>
      <c r="R4152" s="65"/>
    </row>
    <row r="4153" spans="6:18" s="2" customFormat="1" x14ac:dyDescent="0.3">
      <c r="F4153" s="65"/>
      <c r="L4153" s="65"/>
      <c r="R4153" s="65"/>
    </row>
    <row r="4154" spans="6:18" s="2" customFormat="1" x14ac:dyDescent="0.3">
      <c r="F4154" s="65"/>
      <c r="L4154" s="65"/>
      <c r="R4154" s="65"/>
    </row>
    <row r="4155" spans="6:18" s="2" customFormat="1" x14ac:dyDescent="0.3">
      <c r="F4155" s="65"/>
      <c r="L4155" s="65"/>
      <c r="R4155" s="65"/>
    </row>
    <row r="4156" spans="6:18" s="2" customFormat="1" x14ac:dyDescent="0.3">
      <c r="F4156" s="65"/>
      <c r="L4156" s="65"/>
      <c r="R4156" s="65"/>
    </row>
    <row r="4157" spans="6:18" s="2" customFormat="1" x14ac:dyDescent="0.3">
      <c r="F4157" s="65"/>
      <c r="L4157" s="65"/>
      <c r="R4157" s="65"/>
    </row>
    <row r="4158" spans="6:18" s="2" customFormat="1" x14ac:dyDescent="0.3">
      <c r="F4158" s="65"/>
      <c r="L4158" s="65"/>
      <c r="R4158" s="65"/>
    </row>
    <row r="4159" spans="6:18" s="2" customFormat="1" x14ac:dyDescent="0.3">
      <c r="F4159" s="65"/>
      <c r="L4159" s="65"/>
      <c r="R4159" s="65"/>
    </row>
    <row r="4160" spans="6:18" s="2" customFormat="1" x14ac:dyDescent="0.3">
      <c r="F4160" s="65"/>
      <c r="L4160" s="65"/>
      <c r="R4160" s="65"/>
    </row>
    <row r="4161" spans="6:18" s="2" customFormat="1" x14ac:dyDescent="0.3">
      <c r="F4161" s="65"/>
      <c r="L4161" s="65"/>
      <c r="R4161" s="65"/>
    </row>
    <row r="4162" spans="6:18" s="2" customFormat="1" x14ac:dyDescent="0.3">
      <c r="F4162" s="65"/>
      <c r="L4162" s="65"/>
      <c r="R4162" s="65"/>
    </row>
    <row r="4163" spans="6:18" s="2" customFormat="1" x14ac:dyDescent="0.3">
      <c r="F4163" s="65"/>
      <c r="L4163" s="65"/>
      <c r="R4163" s="65"/>
    </row>
    <row r="4164" spans="6:18" s="2" customFormat="1" x14ac:dyDescent="0.3">
      <c r="F4164" s="65"/>
      <c r="L4164" s="65"/>
      <c r="R4164" s="65"/>
    </row>
    <row r="4165" spans="6:18" s="2" customFormat="1" x14ac:dyDescent="0.3">
      <c r="F4165" s="65"/>
      <c r="L4165" s="65"/>
      <c r="R4165" s="65"/>
    </row>
    <row r="4166" spans="6:18" s="2" customFormat="1" x14ac:dyDescent="0.3">
      <c r="F4166" s="65"/>
      <c r="L4166" s="65"/>
      <c r="R4166" s="65"/>
    </row>
    <row r="4167" spans="6:18" s="2" customFormat="1" x14ac:dyDescent="0.3">
      <c r="F4167" s="65"/>
      <c r="L4167" s="65"/>
      <c r="R4167" s="65"/>
    </row>
    <row r="4168" spans="6:18" s="2" customFormat="1" x14ac:dyDescent="0.3">
      <c r="F4168" s="65"/>
      <c r="L4168" s="65"/>
      <c r="R4168" s="65"/>
    </row>
    <row r="4169" spans="6:18" s="2" customFormat="1" x14ac:dyDescent="0.3">
      <c r="F4169" s="65"/>
      <c r="L4169" s="65"/>
      <c r="R4169" s="65"/>
    </row>
    <row r="4170" spans="6:18" s="2" customFormat="1" x14ac:dyDescent="0.3">
      <c r="F4170" s="65"/>
      <c r="L4170" s="65"/>
      <c r="R4170" s="65"/>
    </row>
    <row r="4171" spans="6:18" s="2" customFormat="1" x14ac:dyDescent="0.3">
      <c r="F4171" s="65"/>
      <c r="L4171" s="65"/>
      <c r="R4171" s="65"/>
    </row>
    <row r="4172" spans="6:18" s="2" customFormat="1" x14ac:dyDescent="0.3">
      <c r="F4172" s="65"/>
      <c r="L4172" s="65"/>
      <c r="R4172" s="65"/>
    </row>
    <row r="4173" spans="6:18" s="2" customFormat="1" x14ac:dyDescent="0.3">
      <c r="F4173" s="65"/>
      <c r="L4173" s="65"/>
      <c r="R4173" s="65"/>
    </row>
    <row r="4174" spans="6:18" s="2" customFormat="1" x14ac:dyDescent="0.3">
      <c r="F4174" s="65"/>
      <c r="L4174" s="65"/>
      <c r="R4174" s="65"/>
    </row>
    <row r="4175" spans="6:18" s="2" customFormat="1" x14ac:dyDescent="0.3">
      <c r="F4175" s="65"/>
      <c r="L4175" s="65"/>
      <c r="R4175" s="65"/>
    </row>
    <row r="4176" spans="6:18" s="2" customFormat="1" x14ac:dyDescent="0.3">
      <c r="F4176" s="65"/>
      <c r="L4176" s="65"/>
      <c r="R4176" s="65"/>
    </row>
    <row r="4177" spans="6:18" s="2" customFormat="1" x14ac:dyDescent="0.3">
      <c r="F4177" s="65"/>
      <c r="L4177" s="65"/>
      <c r="R4177" s="65"/>
    </row>
    <row r="4178" spans="6:18" s="2" customFormat="1" x14ac:dyDescent="0.3">
      <c r="F4178" s="65"/>
      <c r="L4178" s="65"/>
      <c r="R4178" s="65"/>
    </row>
    <row r="4179" spans="6:18" s="2" customFormat="1" x14ac:dyDescent="0.3">
      <c r="F4179" s="65"/>
      <c r="L4179" s="65"/>
      <c r="R4179" s="65"/>
    </row>
    <row r="4180" spans="6:18" s="2" customFormat="1" x14ac:dyDescent="0.3">
      <c r="F4180" s="65"/>
      <c r="L4180" s="65"/>
      <c r="R4180" s="65"/>
    </row>
    <row r="4181" spans="6:18" s="2" customFormat="1" x14ac:dyDescent="0.3">
      <c r="F4181" s="65"/>
      <c r="L4181" s="65"/>
      <c r="R4181" s="65"/>
    </row>
    <row r="4182" spans="6:18" s="2" customFormat="1" x14ac:dyDescent="0.3">
      <c r="F4182" s="65"/>
      <c r="L4182" s="65"/>
      <c r="R4182" s="65"/>
    </row>
    <row r="4183" spans="6:18" s="2" customFormat="1" x14ac:dyDescent="0.3">
      <c r="F4183" s="65"/>
      <c r="L4183" s="65"/>
      <c r="R4183" s="65"/>
    </row>
    <row r="4184" spans="6:18" s="2" customFormat="1" x14ac:dyDescent="0.3">
      <c r="F4184" s="65"/>
      <c r="L4184" s="65"/>
      <c r="R4184" s="65"/>
    </row>
    <row r="4185" spans="6:18" s="2" customFormat="1" x14ac:dyDescent="0.3">
      <c r="F4185" s="65"/>
      <c r="L4185" s="65"/>
      <c r="R4185" s="65"/>
    </row>
    <row r="4186" spans="6:18" s="2" customFormat="1" x14ac:dyDescent="0.3">
      <c r="F4186" s="65"/>
      <c r="L4186" s="65"/>
      <c r="R4186" s="65"/>
    </row>
    <row r="4187" spans="6:18" s="2" customFormat="1" x14ac:dyDescent="0.3">
      <c r="F4187" s="65"/>
      <c r="L4187" s="65"/>
      <c r="R4187" s="65"/>
    </row>
    <row r="4188" spans="6:18" s="2" customFormat="1" x14ac:dyDescent="0.3">
      <c r="F4188" s="65"/>
      <c r="L4188" s="65"/>
      <c r="R4188" s="65"/>
    </row>
    <row r="4189" spans="6:18" s="2" customFormat="1" x14ac:dyDescent="0.3">
      <c r="F4189" s="65"/>
      <c r="L4189" s="65"/>
      <c r="R4189" s="65"/>
    </row>
    <row r="4190" spans="6:18" s="2" customFormat="1" x14ac:dyDescent="0.3">
      <c r="F4190" s="65"/>
      <c r="L4190" s="65"/>
      <c r="R4190" s="65"/>
    </row>
    <row r="4191" spans="6:18" s="2" customFormat="1" x14ac:dyDescent="0.3">
      <c r="F4191" s="65"/>
      <c r="L4191" s="65"/>
      <c r="R4191" s="65"/>
    </row>
    <row r="4192" spans="6:18" s="2" customFormat="1" x14ac:dyDescent="0.3">
      <c r="F4192" s="65"/>
      <c r="L4192" s="65"/>
      <c r="R4192" s="65"/>
    </row>
    <row r="4193" spans="6:18" s="2" customFormat="1" x14ac:dyDescent="0.3">
      <c r="F4193" s="65"/>
      <c r="L4193" s="65"/>
      <c r="R4193" s="65"/>
    </row>
    <row r="4194" spans="6:18" s="2" customFormat="1" x14ac:dyDescent="0.3">
      <c r="F4194" s="65"/>
      <c r="L4194" s="65"/>
      <c r="R4194" s="65"/>
    </row>
    <row r="4195" spans="6:18" s="2" customFormat="1" x14ac:dyDescent="0.3">
      <c r="F4195" s="65"/>
      <c r="L4195" s="65"/>
      <c r="R4195" s="65"/>
    </row>
    <row r="4196" spans="6:18" s="2" customFormat="1" x14ac:dyDescent="0.3">
      <c r="F4196" s="65"/>
      <c r="L4196" s="65"/>
      <c r="R4196" s="65"/>
    </row>
    <row r="4197" spans="6:18" s="2" customFormat="1" x14ac:dyDescent="0.3">
      <c r="F4197" s="65"/>
      <c r="L4197" s="65"/>
      <c r="R4197" s="65"/>
    </row>
    <row r="4198" spans="6:18" s="2" customFormat="1" x14ac:dyDescent="0.3">
      <c r="F4198" s="65"/>
      <c r="L4198" s="65"/>
      <c r="R4198" s="65"/>
    </row>
    <row r="4199" spans="6:18" s="2" customFormat="1" x14ac:dyDescent="0.3">
      <c r="F4199" s="65"/>
      <c r="L4199" s="65"/>
      <c r="R4199" s="65"/>
    </row>
    <row r="4200" spans="6:18" s="2" customFormat="1" x14ac:dyDescent="0.3">
      <c r="F4200" s="65"/>
      <c r="L4200" s="65"/>
      <c r="R4200" s="65"/>
    </row>
    <row r="4201" spans="6:18" s="2" customFormat="1" x14ac:dyDescent="0.3">
      <c r="F4201" s="65"/>
      <c r="L4201" s="65"/>
      <c r="R4201" s="65"/>
    </row>
    <row r="4202" spans="6:18" s="2" customFormat="1" x14ac:dyDescent="0.3">
      <c r="F4202" s="65"/>
      <c r="L4202" s="65"/>
      <c r="R4202" s="65"/>
    </row>
    <row r="4203" spans="6:18" s="2" customFormat="1" x14ac:dyDescent="0.3">
      <c r="F4203" s="65"/>
      <c r="L4203" s="65"/>
      <c r="R4203" s="65"/>
    </row>
    <row r="4204" spans="6:18" s="2" customFormat="1" x14ac:dyDescent="0.3">
      <c r="F4204" s="65"/>
      <c r="L4204" s="65"/>
      <c r="R4204" s="65"/>
    </row>
    <row r="4205" spans="6:18" s="2" customFormat="1" x14ac:dyDescent="0.3">
      <c r="F4205" s="65"/>
      <c r="L4205" s="65"/>
      <c r="R4205" s="65"/>
    </row>
    <row r="4206" spans="6:18" s="2" customFormat="1" x14ac:dyDescent="0.3">
      <c r="F4206" s="65"/>
      <c r="L4206" s="65"/>
      <c r="R4206" s="65"/>
    </row>
    <row r="4207" spans="6:18" s="2" customFormat="1" x14ac:dyDescent="0.3">
      <c r="F4207" s="65"/>
      <c r="L4207" s="65"/>
      <c r="R4207" s="65"/>
    </row>
    <row r="4208" spans="6:18" s="2" customFormat="1" x14ac:dyDescent="0.3">
      <c r="F4208" s="65"/>
      <c r="L4208" s="65"/>
      <c r="R4208" s="65"/>
    </row>
    <row r="4209" spans="6:18" s="2" customFormat="1" x14ac:dyDescent="0.3">
      <c r="F4209" s="65"/>
      <c r="L4209" s="65"/>
      <c r="R4209" s="65"/>
    </row>
    <row r="4210" spans="6:18" s="2" customFormat="1" x14ac:dyDescent="0.3">
      <c r="F4210" s="65"/>
      <c r="L4210" s="65"/>
      <c r="R4210" s="65"/>
    </row>
    <row r="4211" spans="6:18" s="2" customFormat="1" x14ac:dyDescent="0.3">
      <c r="F4211" s="65"/>
      <c r="L4211" s="65"/>
      <c r="R4211" s="65"/>
    </row>
    <row r="4212" spans="6:18" s="2" customFormat="1" x14ac:dyDescent="0.3">
      <c r="F4212" s="65"/>
      <c r="L4212" s="65"/>
      <c r="R4212" s="65"/>
    </row>
    <row r="4213" spans="6:18" s="2" customFormat="1" x14ac:dyDescent="0.3">
      <c r="F4213" s="65"/>
      <c r="L4213" s="65"/>
      <c r="R4213" s="65"/>
    </row>
    <row r="4214" spans="6:18" s="2" customFormat="1" x14ac:dyDescent="0.3">
      <c r="F4214" s="65"/>
      <c r="L4214" s="65"/>
      <c r="R4214" s="65"/>
    </row>
    <row r="4215" spans="6:18" s="2" customFormat="1" x14ac:dyDescent="0.3">
      <c r="F4215" s="65"/>
      <c r="L4215" s="65"/>
      <c r="R4215" s="65"/>
    </row>
    <row r="4216" spans="6:18" s="2" customFormat="1" x14ac:dyDescent="0.3">
      <c r="F4216" s="65"/>
      <c r="L4216" s="65"/>
      <c r="R4216" s="65"/>
    </row>
    <row r="4217" spans="6:18" s="2" customFormat="1" x14ac:dyDescent="0.3">
      <c r="F4217" s="65"/>
      <c r="L4217" s="65"/>
      <c r="R4217" s="65"/>
    </row>
    <row r="4218" spans="6:18" s="2" customFormat="1" x14ac:dyDescent="0.3">
      <c r="F4218" s="65"/>
      <c r="L4218" s="65"/>
      <c r="R4218" s="65"/>
    </row>
    <row r="4219" spans="6:18" s="2" customFormat="1" x14ac:dyDescent="0.3">
      <c r="F4219" s="65"/>
      <c r="L4219" s="65"/>
      <c r="R4219" s="65"/>
    </row>
    <row r="4220" spans="6:18" s="2" customFormat="1" x14ac:dyDescent="0.3">
      <c r="F4220" s="65"/>
      <c r="L4220" s="65"/>
      <c r="R4220" s="65"/>
    </row>
    <row r="4221" spans="6:18" s="2" customFormat="1" x14ac:dyDescent="0.3">
      <c r="F4221" s="65"/>
      <c r="L4221" s="65"/>
      <c r="R4221" s="65"/>
    </row>
    <row r="4222" spans="6:18" s="2" customFormat="1" x14ac:dyDescent="0.3">
      <c r="F4222" s="65"/>
      <c r="L4222" s="65"/>
      <c r="R4222" s="65"/>
    </row>
    <row r="4223" spans="6:18" s="2" customFormat="1" x14ac:dyDescent="0.3">
      <c r="F4223" s="65"/>
      <c r="L4223" s="65"/>
      <c r="R4223" s="65"/>
    </row>
    <row r="4224" spans="6:18" s="2" customFormat="1" x14ac:dyDescent="0.3">
      <c r="F4224" s="65"/>
      <c r="L4224" s="65"/>
      <c r="R4224" s="65"/>
    </row>
    <row r="4225" spans="6:18" s="2" customFormat="1" x14ac:dyDescent="0.3">
      <c r="F4225" s="65"/>
      <c r="L4225" s="65"/>
      <c r="R4225" s="65"/>
    </row>
    <row r="4226" spans="6:18" s="2" customFormat="1" x14ac:dyDescent="0.3">
      <c r="F4226" s="65"/>
      <c r="L4226" s="65"/>
      <c r="R4226" s="65"/>
    </row>
    <row r="4227" spans="6:18" s="2" customFormat="1" x14ac:dyDescent="0.3">
      <c r="F4227" s="65"/>
      <c r="L4227" s="65"/>
      <c r="R4227" s="65"/>
    </row>
    <row r="4228" spans="6:18" s="2" customFormat="1" x14ac:dyDescent="0.3">
      <c r="F4228" s="65"/>
      <c r="L4228" s="65"/>
      <c r="R4228" s="65"/>
    </row>
    <row r="4229" spans="6:18" s="2" customFormat="1" x14ac:dyDescent="0.3">
      <c r="F4229" s="65"/>
      <c r="L4229" s="65"/>
      <c r="R4229" s="65"/>
    </row>
    <row r="4230" spans="6:18" s="2" customFormat="1" x14ac:dyDescent="0.3">
      <c r="F4230" s="65"/>
      <c r="L4230" s="65"/>
      <c r="R4230" s="65"/>
    </row>
    <row r="4231" spans="6:18" s="2" customFormat="1" x14ac:dyDescent="0.3">
      <c r="F4231" s="65"/>
      <c r="L4231" s="65"/>
      <c r="R4231" s="65"/>
    </row>
    <row r="4232" spans="6:18" s="2" customFormat="1" x14ac:dyDescent="0.3">
      <c r="F4232" s="65"/>
      <c r="L4232" s="65"/>
      <c r="R4232" s="65"/>
    </row>
    <row r="4233" spans="6:18" s="2" customFormat="1" x14ac:dyDescent="0.3">
      <c r="F4233" s="65"/>
      <c r="L4233" s="65"/>
      <c r="R4233" s="65"/>
    </row>
    <row r="4234" spans="6:18" s="2" customFormat="1" x14ac:dyDescent="0.3">
      <c r="F4234" s="65"/>
      <c r="L4234" s="65"/>
      <c r="R4234" s="65"/>
    </row>
    <row r="4235" spans="6:18" s="2" customFormat="1" x14ac:dyDescent="0.3">
      <c r="F4235" s="65"/>
      <c r="L4235" s="65"/>
      <c r="R4235" s="65"/>
    </row>
    <row r="4236" spans="6:18" s="2" customFormat="1" x14ac:dyDescent="0.3">
      <c r="F4236" s="65"/>
      <c r="L4236" s="65"/>
      <c r="R4236" s="65"/>
    </row>
    <row r="4237" spans="6:18" s="2" customFormat="1" x14ac:dyDescent="0.3">
      <c r="F4237" s="65"/>
      <c r="L4237" s="65"/>
      <c r="R4237" s="65"/>
    </row>
    <row r="4238" spans="6:18" s="2" customFormat="1" x14ac:dyDescent="0.3">
      <c r="F4238" s="65"/>
      <c r="L4238" s="65"/>
      <c r="R4238" s="65"/>
    </row>
    <row r="4239" spans="6:18" s="2" customFormat="1" x14ac:dyDescent="0.3">
      <c r="F4239" s="65"/>
      <c r="L4239" s="65"/>
      <c r="R4239" s="65"/>
    </row>
    <row r="4240" spans="6:18" s="2" customFormat="1" x14ac:dyDescent="0.3">
      <c r="F4240" s="65"/>
      <c r="L4240" s="65"/>
      <c r="R4240" s="65"/>
    </row>
    <row r="4241" spans="6:18" s="2" customFormat="1" x14ac:dyDescent="0.3">
      <c r="F4241" s="65"/>
      <c r="L4241" s="65"/>
      <c r="R4241" s="65"/>
    </row>
    <row r="4242" spans="6:18" s="2" customFormat="1" x14ac:dyDescent="0.3">
      <c r="F4242" s="65"/>
      <c r="L4242" s="65"/>
      <c r="R4242" s="65"/>
    </row>
    <row r="4243" spans="6:18" s="2" customFormat="1" x14ac:dyDescent="0.3">
      <c r="F4243" s="65"/>
      <c r="L4243" s="65"/>
      <c r="R4243" s="65"/>
    </row>
    <row r="4244" spans="6:18" s="2" customFormat="1" x14ac:dyDescent="0.3">
      <c r="F4244" s="65"/>
      <c r="L4244" s="65"/>
      <c r="R4244" s="65"/>
    </row>
    <row r="4245" spans="6:18" s="2" customFormat="1" x14ac:dyDescent="0.3">
      <c r="F4245" s="65"/>
      <c r="L4245" s="65"/>
      <c r="R4245" s="65"/>
    </row>
    <row r="4246" spans="6:18" s="2" customFormat="1" x14ac:dyDescent="0.3">
      <c r="F4246" s="65"/>
      <c r="L4246" s="65"/>
      <c r="R4246" s="65"/>
    </row>
    <row r="4247" spans="6:18" s="2" customFormat="1" x14ac:dyDescent="0.3">
      <c r="F4247" s="65"/>
      <c r="L4247" s="65"/>
      <c r="R4247" s="65"/>
    </row>
    <row r="4248" spans="6:18" s="2" customFormat="1" x14ac:dyDescent="0.3">
      <c r="F4248" s="65"/>
      <c r="L4248" s="65"/>
      <c r="R4248" s="65"/>
    </row>
    <row r="4249" spans="6:18" s="2" customFormat="1" x14ac:dyDescent="0.3">
      <c r="F4249" s="65"/>
      <c r="L4249" s="65"/>
      <c r="R4249" s="65"/>
    </row>
    <row r="4250" spans="6:18" s="2" customFormat="1" x14ac:dyDescent="0.3">
      <c r="F4250" s="65"/>
      <c r="L4250" s="65"/>
      <c r="R4250" s="65"/>
    </row>
    <row r="4251" spans="6:18" s="2" customFormat="1" x14ac:dyDescent="0.3">
      <c r="F4251" s="65"/>
      <c r="L4251" s="65"/>
      <c r="R4251" s="65"/>
    </row>
    <row r="4252" spans="6:18" s="2" customFormat="1" x14ac:dyDescent="0.3">
      <c r="F4252" s="65"/>
      <c r="L4252" s="65"/>
      <c r="R4252" s="65"/>
    </row>
    <row r="4253" spans="6:18" s="2" customFormat="1" x14ac:dyDescent="0.3">
      <c r="F4253" s="65"/>
      <c r="L4253" s="65"/>
      <c r="R4253" s="65"/>
    </row>
    <row r="4254" spans="6:18" s="2" customFormat="1" x14ac:dyDescent="0.3">
      <c r="F4254" s="65"/>
      <c r="L4254" s="65"/>
      <c r="R4254" s="65"/>
    </row>
    <row r="4255" spans="6:18" s="2" customFormat="1" x14ac:dyDescent="0.3">
      <c r="F4255" s="65"/>
      <c r="L4255" s="65"/>
      <c r="R4255" s="65"/>
    </row>
    <row r="4256" spans="6:18" s="2" customFormat="1" x14ac:dyDescent="0.3">
      <c r="F4256" s="65"/>
      <c r="L4256" s="65"/>
      <c r="R4256" s="65"/>
    </row>
    <row r="4257" spans="6:18" s="2" customFormat="1" x14ac:dyDescent="0.3">
      <c r="F4257" s="65"/>
      <c r="L4257" s="65"/>
      <c r="R4257" s="65"/>
    </row>
    <row r="4258" spans="6:18" s="2" customFormat="1" x14ac:dyDescent="0.3">
      <c r="F4258" s="65"/>
      <c r="L4258" s="65"/>
      <c r="R4258" s="65"/>
    </row>
    <row r="4259" spans="6:18" s="2" customFormat="1" x14ac:dyDescent="0.3">
      <c r="F4259" s="65"/>
      <c r="L4259" s="65"/>
      <c r="R4259" s="65"/>
    </row>
    <row r="4260" spans="6:18" s="2" customFormat="1" x14ac:dyDescent="0.3">
      <c r="F4260" s="65"/>
      <c r="L4260" s="65"/>
      <c r="R4260" s="65"/>
    </row>
    <row r="4261" spans="6:18" s="2" customFormat="1" x14ac:dyDescent="0.3">
      <c r="F4261" s="65"/>
      <c r="L4261" s="65"/>
      <c r="R4261" s="65"/>
    </row>
    <row r="4262" spans="6:18" s="2" customFormat="1" x14ac:dyDescent="0.3">
      <c r="F4262" s="65"/>
      <c r="L4262" s="65"/>
      <c r="R4262" s="65"/>
    </row>
    <row r="4263" spans="6:18" s="2" customFormat="1" x14ac:dyDescent="0.3">
      <c r="F4263" s="65"/>
      <c r="L4263" s="65"/>
      <c r="R4263" s="65"/>
    </row>
    <row r="4264" spans="6:18" s="2" customFormat="1" x14ac:dyDescent="0.3">
      <c r="F4264" s="65"/>
      <c r="L4264" s="65"/>
      <c r="R4264" s="65"/>
    </row>
    <row r="4265" spans="6:18" s="2" customFormat="1" x14ac:dyDescent="0.3">
      <c r="F4265" s="65"/>
      <c r="L4265" s="65"/>
      <c r="R4265" s="65"/>
    </row>
    <row r="4266" spans="6:18" s="2" customFormat="1" x14ac:dyDescent="0.3">
      <c r="F4266" s="65"/>
      <c r="L4266" s="65"/>
      <c r="R4266" s="65"/>
    </row>
    <row r="4267" spans="6:18" s="2" customFormat="1" x14ac:dyDescent="0.3">
      <c r="F4267" s="65"/>
      <c r="L4267" s="65"/>
      <c r="R4267" s="65"/>
    </row>
    <row r="4268" spans="6:18" s="2" customFormat="1" x14ac:dyDescent="0.3">
      <c r="F4268" s="65"/>
      <c r="L4268" s="65"/>
      <c r="R4268" s="65"/>
    </row>
    <row r="4269" spans="6:18" s="2" customFormat="1" x14ac:dyDescent="0.3">
      <c r="F4269" s="65"/>
      <c r="L4269" s="65"/>
      <c r="R4269" s="65"/>
    </row>
    <row r="4270" spans="6:18" s="2" customFormat="1" x14ac:dyDescent="0.3">
      <c r="F4270" s="65"/>
      <c r="L4270" s="65"/>
      <c r="R4270" s="65"/>
    </row>
    <row r="4271" spans="6:18" s="2" customFormat="1" x14ac:dyDescent="0.3">
      <c r="F4271" s="65"/>
      <c r="L4271" s="65"/>
      <c r="R4271" s="65"/>
    </row>
    <row r="4272" spans="6:18" s="2" customFormat="1" x14ac:dyDescent="0.3">
      <c r="F4272" s="65"/>
      <c r="L4272" s="65"/>
      <c r="R4272" s="65"/>
    </row>
    <row r="4273" spans="6:18" s="2" customFormat="1" x14ac:dyDescent="0.3">
      <c r="F4273" s="65"/>
      <c r="L4273" s="65"/>
      <c r="R4273" s="65"/>
    </row>
    <row r="4274" spans="6:18" s="2" customFormat="1" x14ac:dyDescent="0.3">
      <c r="F4274" s="65"/>
      <c r="L4274" s="65"/>
      <c r="R4274" s="65"/>
    </row>
    <row r="4275" spans="6:18" s="2" customFormat="1" x14ac:dyDescent="0.3">
      <c r="F4275" s="65"/>
      <c r="L4275" s="65"/>
      <c r="R4275" s="65"/>
    </row>
    <row r="4276" spans="6:18" s="2" customFormat="1" x14ac:dyDescent="0.3">
      <c r="F4276" s="65"/>
      <c r="L4276" s="65"/>
      <c r="R4276" s="65"/>
    </row>
    <row r="4277" spans="6:18" s="2" customFormat="1" x14ac:dyDescent="0.3">
      <c r="F4277" s="65"/>
      <c r="L4277" s="65"/>
      <c r="R4277" s="65"/>
    </row>
    <row r="4278" spans="6:18" s="2" customFormat="1" x14ac:dyDescent="0.3">
      <c r="F4278" s="65"/>
      <c r="L4278" s="65"/>
      <c r="R4278" s="65"/>
    </row>
    <row r="4279" spans="6:18" s="2" customFormat="1" x14ac:dyDescent="0.3">
      <c r="F4279" s="65"/>
      <c r="L4279" s="65"/>
      <c r="R4279" s="65"/>
    </row>
    <row r="4280" spans="6:18" s="2" customFormat="1" x14ac:dyDescent="0.3">
      <c r="F4280" s="65"/>
      <c r="L4280" s="65"/>
      <c r="R4280" s="65"/>
    </row>
    <row r="4281" spans="6:18" s="2" customFormat="1" x14ac:dyDescent="0.3">
      <c r="F4281" s="65"/>
      <c r="L4281" s="65"/>
      <c r="R4281" s="65"/>
    </row>
    <row r="4282" spans="6:18" s="2" customFormat="1" x14ac:dyDescent="0.3">
      <c r="F4282" s="65"/>
      <c r="L4282" s="65"/>
      <c r="R4282" s="65"/>
    </row>
    <row r="4283" spans="6:18" s="2" customFormat="1" x14ac:dyDescent="0.3">
      <c r="F4283" s="65"/>
      <c r="L4283" s="65"/>
      <c r="R4283" s="65"/>
    </row>
    <row r="4284" spans="6:18" s="2" customFormat="1" x14ac:dyDescent="0.3">
      <c r="F4284" s="65"/>
      <c r="L4284" s="65"/>
      <c r="R4284" s="65"/>
    </row>
    <row r="4285" spans="6:18" s="2" customFormat="1" x14ac:dyDescent="0.3">
      <c r="F4285" s="65"/>
      <c r="L4285" s="65"/>
      <c r="R4285" s="65"/>
    </row>
    <row r="4286" spans="6:18" s="2" customFormat="1" x14ac:dyDescent="0.3">
      <c r="F4286" s="65"/>
      <c r="L4286" s="65"/>
      <c r="R4286" s="65"/>
    </row>
    <row r="4287" spans="6:18" s="2" customFormat="1" x14ac:dyDescent="0.3">
      <c r="F4287" s="65"/>
      <c r="L4287" s="65"/>
      <c r="R4287" s="65"/>
    </row>
    <row r="4288" spans="6:18" s="2" customFormat="1" x14ac:dyDescent="0.3">
      <c r="F4288" s="65"/>
      <c r="L4288" s="65"/>
      <c r="R4288" s="65"/>
    </row>
    <row r="4289" spans="6:18" s="2" customFormat="1" x14ac:dyDescent="0.3">
      <c r="F4289" s="65"/>
      <c r="L4289" s="65"/>
      <c r="R4289" s="65"/>
    </row>
    <row r="4290" spans="6:18" s="2" customFormat="1" x14ac:dyDescent="0.3">
      <c r="F4290" s="65"/>
      <c r="L4290" s="65"/>
      <c r="R4290" s="65"/>
    </row>
    <row r="4291" spans="6:18" s="2" customFormat="1" x14ac:dyDescent="0.3">
      <c r="F4291" s="65"/>
      <c r="L4291" s="65"/>
      <c r="R4291" s="65"/>
    </row>
    <row r="4292" spans="6:18" s="2" customFormat="1" x14ac:dyDescent="0.3">
      <c r="F4292" s="65"/>
      <c r="L4292" s="65"/>
      <c r="R4292" s="65"/>
    </row>
    <row r="4293" spans="6:18" s="2" customFormat="1" x14ac:dyDescent="0.3">
      <c r="F4293" s="65"/>
      <c r="L4293" s="65"/>
      <c r="R4293" s="65"/>
    </row>
    <row r="4294" spans="6:18" s="2" customFormat="1" x14ac:dyDescent="0.3">
      <c r="F4294" s="65"/>
      <c r="L4294" s="65"/>
      <c r="R4294" s="65"/>
    </row>
    <row r="4295" spans="6:18" s="2" customFormat="1" x14ac:dyDescent="0.3">
      <c r="F4295" s="65"/>
      <c r="L4295" s="65"/>
      <c r="R4295" s="65"/>
    </row>
    <row r="4296" spans="6:18" s="2" customFormat="1" x14ac:dyDescent="0.3">
      <c r="F4296" s="65"/>
      <c r="L4296" s="65"/>
      <c r="R4296" s="65"/>
    </row>
    <row r="4297" spans="6:18" s="2" customFormat="1" x14ac:dyDescent="0.3">
      <c r="F4297" s="65"/>
      <c r="L4297" s="65"/>
      <c r="R4297" s="65"/>
    </row>
    <row r="4298" spans="6:18" s="2" customFormat="1" x14ac:dyDescent="0.3">
      <c r="F4298" s="65"/>
      <c r="L4298" s="65"/>
      <c r="R4298" s="65"/>
    </row>
    <row r="4299" spans="6:18" s="2" customFormat="1" x14ac:dyDescent="0.3">
      <c r="F4299" s="65"/>
      <c r="L4299" s="65"/>
      <c r="R4299" s="65"/>
    </row>
    <row r="4300" spans="6:18" s="2" customFormat="1" x14ac:dyDescent="0.3">
      <c r="F4300" s="65"/>
      <c r="L4300" s="65"/>
      <c r="R4300" s="65"/>
    </row>
    <row r="4301" spans="6:18" s="2" customFormat="1" x14ac:dyDescent="0.3">
      <c r="F4301" s="65"/>
      <c r="L4301" s="65"/>
      <c r="R4301" s="65"/>
    </row>
    <row r="4302" spans="6:18" s="2" customFormat="1" x14ac:dyDescent="0.3">
      <c r="F4302" s="65"/>
      <c r="L4302" s="65"/>
      <c r="R4302" s="65"/>
    </row>
    <row r="4303" spans="6:18" s="2" customFormat="1" x14ac:dyDescent="0.3">
      <c r="F4303" s="65"/>
      <c r="L4303" s="65"/>
      <c r="R4303" s="65"/>
    </row>
    <row r="4304" spans="6:18" s="2" customFormat="1" x14ac:dyDescent="0.3">
      <c r="F4304" s="65"/>
      <c r="L4304" s="65"/>
      <c r="R4304" s="65"/>
    </row>
    <row r="4305" spans="6:18" s="2" customFormat="1" x14ac:dyDescent="0.3">
      <c r="F4305" s="65"/>
      <c r="L4305" s="65"/>
      <c r="R4305" s="65"/>
    </row>
    <row r="4306" spans="6:18" s="2" customFormat="1" x14ac:dyDescent="0.3">
      <c r="F4306" s="65"/>
      <c r="L4306" s="65"/>
      <c r="R4306" s="65"/>
    </row>
    <row r="4307" spans="6:18" s="2" customFormat="1" x14ac:dyDescent="0.3">
      <c r="F4307" s="65"/>
      <c r="L4307" s="65"/>
      <c r="R4307" s="65"/>
    </row>
    <row r="4308" spans="6:18" s="2" customFormat="1" x14ac:dyDescent="0.3">
      <c r="F4308" s="65"/>
      <c r="L4308" s="65"/>
      <c r="R4308" s="65"/>
    </row>
    <row r="4309" spans="6:18" s="2" customFormat="1" x14ac:dyDescent="0.3">
      <c r="F4309" s="65"/>
      <c r="L4309" s="65"/>
      <c r="R4309" s="65"/>
    </row>
    <row r="4310" spans="6:18" s="2" customFormat="1" x14ac:dyDescent="0.3">
      <c r="F4310" s="65"/>
      <c r="L4310" s="65"/>
      <c r="R4310" s="65"/>
    </row>
    <row r="4311" spans="6:18" s="2" customFormat="1" x14ac:dyDescent="0.3">
      <c r="F4311" s="65"/>
      <c r="L4311" s="65"/>
      <c r="R4311" s="65"/>
    </row>
    <row r="4312" spans="6:18" s="2" customFormat="1" x14ac:dyDescent="0.3">
      <c r="F4312" s="65"/>
      <c r="L4312" s="65"/>
      <c r="R4312" s="65"/>
    </row>
    <row r="4313" spans="6:18" s="2" customFormat="1" x14ac:dyDescent="0.3">
      <c r="F4313" s="65"/>
      <c r="L4313" s="65"/>
      <c r="R4313" s="65"/>
    </row>
    <row r="4314" spans="6:18" s="2" customFormat="1" x14ac:dyDescent="0.3">
      <c r="F4314" s="65"/>
      <c r="L4314" s="65"/>
      <c r="R4314" s="65"/>
    </row>
    <row r="4315" spans="6:18" s="2" customFormat="1" x14ac:dyDescent="0.3">
      <c r="F4315" s="65"/>
      <c r="L4315" s="65"/>
      <c r="R4315" s="65"/>
    </row>
    <row r="4316" spans="6:18" s="2" customFormat="1" x14ac:dyDescent="0.3">
      <c r="F4316" s="65"/>
      <c r="L4316" s="65"/>
      <c r="R4316" s="65"/>
    </row>
    <row r="4317" spans="6:18" s="2" customFormat="1" x14ac:dyDescent="0.3">
      <c r="F4317" s="65"/>
      <c r="L4317" s="65"/>
      <c r="R4317" s="65"/>
    </row>
    <row r="4318" spans="6:18" s="2" customFormat="1" x14ac:dyDescent="0.3">
      <c r="F4318" s="65"/>
      <c r="L4318" s="65"/>
      <c r="R4318" s="65"/>
    </row>
    <row r="4319" spans="6:18" s="2" customFormat="1" x14ac:dyDescent="0.3">
      <c r="F4319" s="65"/>
      <c r="L4319" s="65"/>
      <c r="R4319" s="65"/>
    </row>
    <row r="4320" spans="6:18" s="2" customFormat="1" x14ac:dyDescent="0.3">
      <c r="F4320" s="65"/>
      <c r="L4320" s="65"/>
      <c r="R4320" s="65"/>
    </row>
    <row r="4321" spans="6:18" s="2" customFormat="1" x14ac:dyDescent="0.3">
      <c r="F4321" s="65"/>
      <c r="L4321" s="65"/>
      <c r="R4321" s="65"/>
    </row>
    <row r="4322" spans="6:18" s="2" customFormat="1" x14ac:dyDescent="0.3">
      <c r="F4322" s="65"/>
      <c r="L4322" s="65"/>
      <c r="R4322" s="65"/>
    </row>
    <row r="4323" spans="6:18" s="2" customFormat="1" x14ac:dyDescent="0.3">
      <c r="F4323" s="65"/>
      <c r="L4323" s="65"/>
      <c r="R4323" s="65"/>
    </row>
    <row r="4324" spans="6:18" s="2" customFormat="1" x14ac:dyDescent="0.3">
      <c r="F4324" s="65"/>
      <c r="L4324" s="65"/>
      <c r="R4324" s="65"/>
    </row>
    <row r="4325" spans="6:18" s="2" customFormat="1" x14ac:dyDescent="0.3">
      <c r="F4325" s="65"/>
      <c r="L4325" s="65"/>
      <c r="R4325" s="65"/>
    </row>
    <row r="4326" spans="6:18" s="2" customFormat="1" x14ac:dyDescent="0.3">
      <c r="F4326" s="65"/>
      <c r="L4326" s="65"/>
      <c r="R4326" s="65"/>
    </row>
    <row r="4327" spans="6:18" s="2" customFormat="1" x14ac:dyDescent="0.3">
      <c r="F4327" s="65"/>
      <c r="L4327" s="65"/>
      <c r="R4327" s="65"/>
    </row>
    <row r="4328" spans="6:18" s="2" customFormat="1" x14ac:dyDescent="0.3">
      <c r="F4328" s="65"/>
      <c r="L4328" s="65"/>
      <c r="R4328" s="65"/>
    </row>
    <row r="4329" spans="6:18" s="2" customFormat="1" x14ac:dyDescent="0.3">
      <c r="F4329" s="65"/>
      <c r="L4329" s="65"/>
      <c r="R4329" s="65"/>
    </row>
    <row r="4330" spans="6:18" s="2" customFormat="1" x14ac:dyDescent="0.3">
      <c r="F4330" s="65"/>
      <c r="L4330" s="65"/>
      <c r="R4330" s="65"/>
    </row>
    <row r="4331" spans="6:18" s="2" customFormat="1" x14ac:dyDescent="0.3">
      <c r="F4331" s="65"/>
      <c r="L4331" s="65"/>
      <c r="R4331" s="65"/>
    </row>
    <row r="4332" spans="6:18" s="2" customFormat="1" x14ac:dyDescent="0.3">
      <c r="F4332" s="65"/>
      <c r="L4332" s="65"/>
      <c r="R4332" s="65"/>
    </row>
    <row r="4333" spans="6:18" s="2" customFormat="1" x14ac:dyDescent="0.3">
      <c r="F4333" s="65"/>
      <c r="L4333" s="65"/>
      <c r="R4333" s="65"/>
    </row>
    <row r="4334" spans="6:18" s="2" customFormat="1" x14ac:dyDescent="0.3">
      <c r="F4334" s="65"/>
      <c r="L4334" s="65"/>
      <c r="R4334" s="65"/>
    </row>
    <row r="4335" spans="6:18" s="2" customFormat="1" x14ac:dyDescent="0.3">
      <c r="F4335" s="65"/>
      <c r="L4335" s="65"/>
      <c r="R4335" s="65"/>
    </row>
    <row r="4336" spans="6:18" s="2" customFormat="1" x14ac:dyDescent="0.3">
      <c r="F4336" s="65"/>
      <c r="L4336" s="65"/>
      <c r="R4336" s="65"/>
    </row>
    <row r="4337" spans="6:18" s="2" customFormat="1" x14ac:dyDescent="0.3">
      <c r="F4337" s="65"/>
      <c r="L4337" s="65"/>
      <c r="R4337" s="65"/>
    </row>
    <row r="4338" spans="6:18" s="2" customFormat="1" x14ac:dyDescent="0.3">
      <c r="F4338" s="65"/>
      <c r="L4338" s="65"/>
      <c r="R4338" s="65"/>
    </row>
    <row r="4339" spans="6:18" s="2" customFormat="1" x14ac:dyDescent="0.3">
      <c r="F4339" s="65"/>
      <c r="L4339" s="65"/>
      <c r="R4339" s="65"/>
    </row>
    <row r="4340" spans="6:18" s="2" customFormat="1" x14ac:dyDescent="0.3">
      <c r="F4340" s="65"/>
      <c r="L4340" s="65"/>
      <c r="R4340" s="65"/>
    </row>
    <row r="4341" spans="6:18" s="2" customFormat="1" x14ac:dyDescent="0.3">
      <c r="F4341" s="65"/>
      <c r="L4341" s="65"/>
      <c r="R4341" s="65"/>
    </row>
    <row r="4342" spans="6:18" s="2" customFormat="1" x14ac:dyDescent="0.3">
      <c r="F4342" s="65"/>
      <c r="L4342" s="65"/>
      <c r="R4342" s="65"/>
    </row>
    <row r="4343" spans="6:18" s="2" customFormat="1" x14ac:dyDescent="0.3">
      <c r="F4343" s="65"/>
      <c r="L4343" s="65"/>
      <c r="R4343" s="65"/>
    </row>
    <row r="4344" spans="6:18" s="2" customFormat="1" x14ac:dyDescent="0.3">
      <c r="F4344" s="65"/>
      <c r="L4344" s="65"/>
      <c r="R4344" s="65"/>
    </row>
    <row r="4345" spans="6:18" s="2" customFormat="1" x14ac:dyDescent="0.3">
      <c r="F4345" s="65"/>
      <c r="L4345" s="65"/>
      <c r="R4345" s="65"/>
    </row>
    <row r="4346" spans="6:18" s="2" customFormat="1" x14ac:dyDescent="0.3">
      <c r="F4346" s="65"/>
      <c r="L4346" s="65"/>
      <c r="R4346" s="65"/>
    </row>
    <row r="4347" spans="6:18" s="2" customFormat="1" x14ac:dyDescent="0.3">
      <c r="F4347" s="65"/>
      <c r="L4347" s="65"/>
      <c r="R4347" s="65"/>
    </row>
    <row r="4348" spans="6:18" s="2" customFormat="1" x14ac:dyDescent="0.3">
      <c r="F4348" s="65"/>
      <c r="L4348" s="65"/>
      <c r="R4348" s="65"/>
    </row>
    <row r="4349" spans="6:18" s="2" customFormat="1" x14ac:dyDescent="0.3">
      <c r="F4349" s="65"/>
      <c r="L4349" s="65"/>
      <c r="R4349" s="65"/>
    </row>
    <row r="4350" spans="6:18" s="2" customFormat="1" x14ac:dyDescent="0.3">
      <c r="F4350" s="65"/>
      <c r="L4350" s="65"/>
      <c r="R4350" s="65"/>
    </row>
    <row r="4351" spans="6:18" s="2" customFormat="1" x14ac:dyDescent="0.3">
      <c r="F4351" s="65"/>
      <c r="L4351" s="65"/>
      <c r="R4351" s="65"/>
    </row>
    <row r="4352" spans="6:18" s="2" customFormat="1" x14ac:dyDescent="0.3">
      <c r="F4352" s="65"/>
      <c r="L4352" s="65"/>
      <c r="R4352" s="65"/>
    </row>
    <row r="4353" spans="6:18" s="2" customFormat="1" x14ac:dyDescent="0.3">
      <c r="F4353" s="65"/>
      <c r="L4353" s="65"/>
      <c r="R4353" s="65"/>
    </row>
    <row r="4354" spans="6:18" s="2" customFormat="1" x14ac:dyDescent="0.3">
      <c r="F4354" s="65"/>
      <c r="L4354" s="65"/>
      <c r="R4354" s="65"/>
    </row>
    <row r="4355" spans="6:18" s="2" customFormat="1" x14ac:dyDescent="0.3">
      <c r="F4355" s="65"/>
      <c r="L4355" s="65"/>
      <c r="R4355" s="65"/>
    </row>
    <row r="4356" spans="6:18" s="2" customFormat="1" x14ac:dyDescent="0.3">
      <c r="F4356" s="65"/>
      <c r="L4356" s="65"/>
      <c r="R4356" s="65"/>
    </row>
    <row r="4357" spans="6:18" s="2" customFormat="1" x14ac:dyDescent="0.3">
      <c r="F4357" s="65"/>
      <c r="L4357" s="65"/>
      <c r="R4357" s="65"/>
    </row>
    <row r="4358" spans="6:18" s="2" customFormat="1" x14ac:dyDescent="0.3">
      <c r="F4358" s="65"/>
      <c r="L4358" s="65"/>
      <c r="R4358" s="65"/>
    </row>
    <row r="4359" spans="6:18" s="2" customFormat="1" x14ac:dyDescent="0.3">
      <c r="F4359" s="65"/>
      <c r="L4359" s="65"/>
      <c r="R4359" s="65"/>
    </row>
    <row r="4360" spans="6:18" s="2" customFormat="1" x14ac:dyDescent="0.3">
      <c r="F4360" s="65"/>
      <c r="L4360" s="65"/>
      <c r="R4360" s="65"/>
    </row>
    <row r="4361" spans="6:18" s="2" customFormat="1" x14ac:dyDescent="0.3">
      <c r="F4361" s="65"/>
      <c r="L4361" s="65"/>
      <c r="R4361" s="65"/>
    </row>
    <row r="4362" spans="6:18" s="2" customFormat="1" x14ac:dyDescent="0.3">
      <c r="F4362" s="65"/>
      <c r="L4362" s="65"/>
      <c r="R4362" s="65"/>
    </row>
    <row r="4363" spans="6:18" s="2" customFormat="1" x14ac:dyDescent="0.3">
      <c r="F4363" s="65"/>
      <c r="L4363" s="65"/>
      <c r="R4363" s="65"/>
    </row>
    <row r="4364" spans="6:18" s="2" customFormat="1" x14ac:dyDescent="0.3">
      <c r="F4364" s="65"/>
      <c r="L4364" s="65"/>
      <c r="R4364" s="65"/>
    </row>
    <row r="4365" spans="6:18" s="2" customFormat="1" x14ac:dyDescent="0.3">
      <c r="F4365" s="65"/>
      <c r="L4365" s="65"/>
      <c r="R4365" s="65"/>
    </row>
    <row r="4366" spans="6:18" s="2" customFormat="1" x14ac:dyDescent="0.3">
      <c r="F4366" s="65"/>
      <c r="L4366" s="65"/>
      <c r="R4366" s="65"/>
    </row>
    <row r="4367" spans="6:18" s="2" customFormat="1" x14ac:dyDescent="0.3">
      <c r="F4367" s="65"/>
      <c r="L4367" s="65"/>
      <c r="R4367" s="65"/>
    </row>
    <row r="4368" spans="6:18" s="2" customFormat="1" x14ac:dyDescent="0.3">
      <c r="F4368" s="65"/>
      <c r="L4368" s="65"/>
      <c r="R4368" s="65"/>
    </row>
    <row r="4369" spans="6:18" s="2" customFormat="1" x14ac:dyDescent="0.3">
      <c r="F4369" s="65"/>
      <c r="L4369" s="65"/>
      <c r="R4369" s="65"/>
    </row>
    <row r="4370" spans="6:18" s="2" customFormat="1" x14ac:dyDescent="0.3">
      <c r="F4370" s="65"/>
      <c r="L4370" s="65"/>
      <c r="R4370" s="65"/>
    </row>
    <row r="4371" spans="6:18" s="2" customFormat="1" x14ac:dyDescent="0.3">
      <c r="F4371" s="65"/>
      <c r="L4371" s="65"/>
      <c r="R4371" s="65"/>
    </row>
    <row r="4372" spans="6:18" s="2" customFormat="1" x14ac:dyDescent="0.3">
      <c r="F4372" s="65"/>
      <c r="L4372" s="65"/>
      <c r="R4372" s="65"/>
    </row>
    <row r="4373" spans="6:18" s="2" customFormat="1" x14ac:dyDescent="0.3">
      <c r="F4373" s="65"/>
      <c r="L4373" s="65"/>
      <c r="R4373" s="65"/>
    </row>
    <row r="4374" spans="6:18" s="2" customFormat="1" x14ac:dyDescent="0.3">
      <c r="F4374" s="65"/>
      <c r="L4374" s="65"/>
      <c r="R4374" s="65"/>
    </row>
    <row r="4375" spans="6:18" s="2" customFormat="1" x14ac:dyDescent="0.3">
      <c r="F4375" s="65"/>
      <c r="L4375" s="65"/>
      <c r="R4375" s="65"/>
    </row>
    <row r="4376" spans="6:18" s="2" customFormat="1" x14ac:dyDescent="0.3">
      <c r="F4376" s="65"/>
      <c r="L4376" s="65"/>
      <c r="R4376" s="65"/>
    </row>
    <row r="4377" spans="6:18" s="2" customFormat="1" x14ac:dyDescent="0.3">
      <c r="F4377" s="65"/>
      <c r="L4377" s="65"/>
      <c r="R4377" s="65"/>
    </row>
    <row r="4378" spans="6:18" s="2" customFormat="1" x14ac:dyDescent="0.3">
      <c r="F4378" s="65"/>
      <c r="L4378" s="65"/>
      <c r="R4378" s="65"/>
    </row>
    <row r="4379" spans="6:18" s="2" customFormat="1" x14ac:dyDescent="0.3">
      <c r="F4379" s="65"/>
      <c r="L4379" s="65"/>
      <c r="R4379" s="65"/>
    </row>
    <row r="4380" spans="6:18" s="2" customFormat="1" x14ac:dyDescent="0.3">
      <c r="F4380" s="65"/>
      <c r="L4380" s="65"/>
      <c r="R4380" s="65"/>
    </row>
    <row r="4381" spans="6:18" s="2" customFormat="1" x14ac:dyDescent="0.3">
      <c r="F4381" s="65"/>
      <c r="L4381" s="65"/>
      <c r="R4381" s="65"/>
    </row>
    <row r="4382" spans="6:18" s="2" customFormat="1" x14ac:dyDescent="0.3">
      <c r="F4382" s="65"/>
      <c r="L4382" s="65"/>
      <c r="R4382" s="65"/>
    </row>
    <row r="4383" spans="6:18" s="2" customFormat="1" x14ac:dyDescent="0.3">
      <c r="F4383" s="65"/>
      <c r="L4383" s="65"/>
      <c r="R4383" s="65"/>
    </row>
    <row r="4384" spans="6:18" s="2" customFormat="1" x14ac:dyDescent="0.3">
      <c r="F4384" s="65"/>
      <c r="L4384" s="65"/>
      <c r="R4384" s="65"/>
    </row>
    <row r="4385" spans="6:18" s="2" customFormat="1" x14ac:dyDescent="0.3">
      <c r="F4385" s="65"/>
      <c r="L4385" s="65"/>
      <c r="R4385" s="65"/>
    </row>
    <row r="4386" spans="6:18" s="2" customFormat="1" x14ac:dyDescent="0.3">
      <c r="F4386" s="65"/>
      <c r="L4386" s="65"/>
      <c r="R4386" s="65"/>
    </row>
    <row r="4387" spans="6:18" s="2" customFormat="1" x14ac:dyDescent="0.3">
      <c r="F4387" s="65"/>
      <c r="L4387" s="65"/>
      <c r="R4387" s="65"/>
    </row>
    <row r="4388" spans="6:18" s="2" customFormat="1" x14ac:dyDescent="0.3">
      <c r="F4388" s="65"/>
      <c r="L4388" s="65"/>
      <c r="R4388" s="65"/>
    </row>
    <row r="4389" spans="6:18" s="2" customFormat="1" x14ac:dyDescent="0.3">
      <c r="F4389" s="65"/>
      <c r="L4389" s="65"/>
      <c r="R4389" s="65"/>
    </row>
    <row r="4390" spans="6:18" s="2" customFormat="1" x14ac:dyDescent="0.3">
      <c r="F4390" s="65"/>
      <c r="L4390" s="65"/>
      <c r="R4390" s="65"/>
    </row>
    <row r="4391" spans="6:18" s="2" customFormat="1" x14ac:dyDescent="0.3">
      <c r="F4391" s="65"/>
      <c r="L4391" s="65"/>
      <c r="R4391" s="65"/>
    </row>
    <row r="4392" spans="6:18" s="2" customFormat="1" x14ac:dyDescent="0.3">
      <c r="F4392" s="65"/>
      <c r="L4392" s="65"/>
      <c r="R4392" s="65"/>
    </row>
    <row r="4393" spans="6:18" s="2" customFormat="1" x14ac:dyDescent="0.3">
      <c r="F4393" s="65"/>
      <c r="L4393" s="65"/>
      <c r="R4393" s="65"/>
    </row>
    <row r="4394" spans="6:18" s="2" customFormat="1" x14ac:dyDescent="0.3">
      <c r="F4394" s="65"/>
      <c r="L4394" s="65"/>
      <c r="R4394" s="65"/>
    </row>
    <row r="4395" spans="6:18" s="2" customFormat="1" x14ac:dyDescent="0.3">
      <c r="F4395" s="65"/>
      <c r="L4395" s="65"/>
      <c r="R4395" s="65"/>
    </row>
    <row r="4396" spans="6:18" s="2" customFormat="1" x14ac:dyDescent="0.3">
      <c r="F4396" s="65"/>
      <c r="L4396" s="65"/>
      <c r="R4396" s="65"/>
    </row>
    <row r="4397" spans="6:18" s="2" customFormat="1" x14ac:dyDescent="0.3">
      <c r="F4397" s="65"/>
      <c r="L4397" s="65"/>
      <c r="R4397" s="65"/>
    </row>
    <row r="4398" spans="6:18" s="2" customFormat="1" x14ac:dyDescent="0.3">
      <c r="F4398" s="65"/>
      <c r="L4398" s="65"/>
      <c r="R4398" s="65"/>
    </row>
    <row r="4399" spans="6:18" s="2" customFormat="1" x14ac:dyDescent="0.3">
      <c r="F4399" s="65"/>
      <c r="L4399" s="65"/>
      <c r="R4399" s="65"/>
    </row>
    <row r="4400" spans="6:18" s="2" customFormat="1" x14ac:dyDescent="0.3">
      <c r="F4400" s="65"/>
      <c r="L4400" s="65"/>
      <c r="R4400" s="65"/>
    </row>
    <row r="4401" spans="6:18" s="2" customFormat="1" x14ac:dyDescent="0.3">
      <c r="F4401" s="65"/>
      <c r="L4401" s="65"/>
      <c r="R4401" s="65"/>
    </row>
    <row r="4402" spans="6:18" s="2" customFormat="1" x14ac:dyDescent="0.3">
      <c r="F4402" s="65"/>
      <c r="L4402" s="65"/>
      <c r="R4402" s="65"/>
    </row>
    <row r="4403" spans="6:18" s="2" customFormat="1" x14ac:dyDescent="0.3">
      <c r="F4403" s="65"/>
      <c r="L4403" s="65"/>
      <c r="R4403" s="65"/>
    </row>
    <row r="4404" spans="6:18" s="2" customFormat="1" x14ac:dyDescent="0.3">
      <c r="F4404" s="65"/>
      <c r="L4404" s="65"/>
      <c r="R4404" s="65"/>
    </row>
    <row r="4405" spans="6:18" s="2" customFormat="1" x14ac:dyDescent="0.3">
      <c r="F4405" s="65"/>
      <c r="L4405" s="65"/>
      <c r="R4405" s="65"/>
    </row>
    <row r="4406" spans="6:18" s="2" customFormat="1" x14ac:dyDescent="0.3">
      <c r="F4406" s="65"/>
      <c r="L4406" s="65"/>
      <c r="R4406" s="65"/>
    </row>
    <row r="4407" spans="6:18" s="2" customFormat="1" x14ac:dyDescent="0.3">
      <c r="F4407" s="65"/>
      <c r="L4407" s="65"/>
      <c r="R4407" s="65"/>
    </row>
    <row r="4408" spans="6:18" s="2" customFormat="1" x14ac:dyDescent="0.3">
      <c r="F4408" s="65"/>
      <c r="L4408" s="65"/>
      <c r="R4408" s="65"/>
    </row>
    <row r="4409" spans="6:18" s="2" customFormat="1" x14ac:dyDescent="0.3">
      <c r="F4409" s="65"/>
      <c r="L4409" s="65"/>
      <c r="R4409" s="65"/>
    </row>
    <row r="4410" spans="6:18" s="2" customFormat="1" x14ac:dyDescent="0.3">
      <c r="F4410" s="65"/>
      <c r="L4410" s="65"/>
      <c r="R4410" s="65"/>
    </row>
    <row r="4411" spans="6:18" s="2" customFormat="1" x14ac:dyDescent="0.3">
      <c r="F4411" s="65"/>
      <c r="L4411" s="65"/>
      <c r="R4411" s="65"/>
    </row>
    <row r="4412" spans="6:18" s="2" customFormat="1" x14ac:dyDescent="0.3">
      <c r="F4412" s="65"/>
      <c r="L4412" s="65"/>
      <c r="R4412" s="65"/>
    </row>
    <row r="4413" spans="6:18" s="2" customFormat="1" x14ac:dyDescent="0.3">
      <c r="F4413" s="65"/>
      <c r="L4413" s="65"/>
      <c r="R4413" s="65"/>
    </row>
    <row r="4414" spans="6:18" s="2" customFormat="1" x14ac:dyDescent="0.3">
      <c r="F4414" s="65"/>
      <c r="L4414" s="65"/>
      <c r="R4414" s="65"/>
    </row>
    <row r="4415" spans="6:18" s="2" customFormat="1" x14ac:dyDescent="0.3">
      <c r="F4415" s="65"/>
      <c r="L4415" s="65"/>
      <c r="R4415" s="65"/>
    </row>
    <row r="4416" spans="6:18" s="2" customFormat="1" x14ac:dyDescent="0.3">
      <c r="F4416" s="65"/>
      <c r="L4416" s="65"/>
      <c r="R4416" s="65"/>
    </row>
    <row r="4417" spans="6:18" s="2" customFormat="1" x14ac:dyDescent="0.3">
      <c r="F4417" s="65"/>
      <c r="L4417" s="65"/>
      <c r="R4417" s="65"/>
    </row>
    <row r="4418" spans="6:18" s="2" customFormat="1" x14ac:dyDescent="0.3">
      <c r="F4418" s="65"/>
      <c r="L4418" s="65"/>
      <c r="R4418" s="65"/>
    </row>
    <row r="4419" spans="6:18" s="2" customFormat="1" x14ac:dyDescent="0.3">
      <c r="F4419" s="65"/>
      <c r="L4419" s="65"/>
      <c r="R4419" s="65"/>
    </row>
    <row r="4420" spans="6:18" s="2" customFormat="1" x14ac:dyDescent="0.3">
      <c r="F4420" s="65"/>
      <c r="L4420" s="65"/>
      <c r="R4420" s="65"/>
    </row>
    <row r="4421" spans="6:18" s="2" customFormat="1" x14ac:dyDescent="0.3">
      <c r="F4421" s="65"/>
      <c r="L4421" s="65"/>
      <c r="R4421" s="65"/>
    </row>
    <row r="4422" spans="6:18" s="2" customFormat="1" x14ac:dyDescent="0.3">
      <c r="F4422" s="65"/>
      <c r="L4422" s="65"/>
      <c r="R4422" s="65"/>
    </row>
    <row r="4423" spans="6:18" s="2" customFormat="1" x14ac:dyDescent="0.3">
      <c r="F4423" s="65"/>
      <c r="L4423" s="65"/>
      <c r="R4423" s="65"/>
    </row>
    <row r="4424" spans="6:18" s="2" customFormat="1" x14ac:dyDescent="0.3">
      <c r="F4424" s="65"/>
      <c r="L4424" s="65"/>
      <c r="R4424" s="65"/>
    </row>
    <row r="4425" spans="6:18" s="2" customFormat="1" x14ac:dyDescent="0.3">
      <c r="F4425" s="65"/>
      <c r="L4425" s="65"/>
      <c r="R4425" s="65"/>
    </row>
    <row r="4426" spans="6:18" s="2" customFormat="1" x14ac:dyDescent="0.3">
      <c r="F4426" s="65"/>
      <c r="L4426" s="65"/>
      <c r="R4426" s="65"/>
    </row>
    <row r="4427" spans="6:18" s="2" customFormat="1" x14ac:dyDescent="0.3">
      <c r="F4427" s="65"/>
      <c r="L4427" s="65"/>
      <c r="R4427" s="65"/>
    </row>
    <row r="4428" spans="6:18" s="2" customFormat="1" x14ac:dyDescent="0.3">
      <c r="F4428" s="65"/>
      <c r="L4428" s="65"/>
      <c r="R4428" s="65"/>
    </row>
    <row r="4429" spans="6:18" s="2" customFormat="1" x14ac:dyDescent="0.3">
      <c r="F4429" s="65"/>
      <c r="L4429" s="65"/>
      <c r="R4429" s="65"/>
    </row>
    <row r="4430" spans="6:18" s="2" customFormat="1" x14ac:dyDescent="0.3">
      <c r="F4430" s="65"/>
      <c r="L4430" s="65"/>
      <c r="R4430" s="65"/>
    </row>
    <row r="4431" spans="6:18" s="2" customFormat="1" x14ac:dyDescent="0.3">
      <c r="F4431" s="65"/>
      <c r="L4431" s="65"/>
      <c r="R4431" s="65"/>
    </row>
    <row r="4432" spans="6:18" s="2" customFormat="1" x14ac:dyDescent="0.3">
      <c r="F4432" s="65"/>
      <c r="L4432" s="65"/>
      <c r="R4432" s="65"/>
    </row>
    <row r="4433" spans="6:18" s="2" customFormat="1" x14ac:dyDescent="0.3">
      <c r="F4433" s="65"/>
      <c r="L4433" s="65"/>
      <c r="R4433" s="65"/>
    </row>
    <row r="4434" spans="6:18" s="2" customFormat="1" x14ac:dyDescent="0.3">
      <c r="F4434" s="65"/>
      <c r="L4434" s="65"/>
      <c r="R4434" s="65"/>
    </row>
    <row r="4435" spans="6:18" s="2" customFormat="1" x14ac:dyDescent="0.3">
      <c r="F4435" s="65"/>
      <c r="L4435" s="65"/>
      <c r="R4435" s="65"/>
    </row>
    <row r="4436" spans="6:18" s="2" customFormat="1" x14ac:dyDescent="0.3">
      <c r="F4436" s="65"/>
      <c r="L4436" s="65"/>
      <c r="R4436" s="65"/>
    </row>
    <row r="4437" spans="6:18" s="2" customFormat="1" x14ac:dyDescent="0.3">
      <c r="F4437" s="65"/>
      <c r="L4437" s="65"/>
      <c r="R4437" s="65"/>
    </row>
    <row r="4438" spans="6:18" s="2" customFormat="1" x14ac:dyDescent="0.3">
      <c r="F4438" s="65"/>
      <c r="L4438" s="65"/>
      <c r="R4438" s="65"/>
    </row>
    <row r="4439" spans="6:18" s="2" customFormat="1" x14ac:dyDescent="0.3">
      <c r="F4439" s="65"/>
      <c r="L4439" s="65"/>
      <c r="R4439" s="65"/>
    </row>
    <row r="4440" spans="6:18" s="2" customFormat="1" x14ac:dyDescent="0.3">
      <c r="F4440" s="65"/>
      <c r="L4440" s="65"/>
      <c r="R4440" s="65"/>
    </row>
    <row r="4441" spans="6:18" s="2" customFormat="1" x14ac:dyDescent="0.3">
      <c r="F4441" s="65"/>
      <c r="L4441" s="65"/>
      <c r="R4441" s="65"/>
    </row>
    <row r="4442" spans="6:18" s="2" customFormat="1" x14ac:dyDescent="0.3">
      <c r="F4442" s="65"/>
      <c r="L4442" s="65"/>
      <c r="R4442" s="65"/>
    </row>
    <row r="4443" spans="6:18" s="2" customFormat="1" x14ac:dyDescent="0.3">
      <c r="F4443" s="65"/>
      <c r="L4443" s="65"/>
      <c r="R4443" s="65"/>
    </row>
    <row r="4444" spans="6:18" s="2" customFormat="1" x14ac:dyDescent="0.3">
      <c r="F4444" s="65"/>
      <c r="L4444" s="65"/>
      <c r="R4444" s="65"/>
    </row>
    <row r="4445" spans="6:18" s="2" customFormat="1" x14ac:dyDescent="0.3">
      <c r="F4445" s="65"/>
      <c r="L4445" s="65"/>
      <c r="R4445" s="65"/>
    </row>
    <row r="4446" spans="6:18" s="2" customFormat="1" x14ac:dyDescent="0.3">
      <c r="F4446" s="65"/>
      <c r="L4446" s="65"/>
      <c r="R4446" s="65"/>
    </row>
    <row r="4447" spans="6:18" s="2" customFormat="1" x14ac:dyDescent="0.3">
      <c r="F4447" s="65"/>
      <c r="L4447" s="65"/>
      <c r="R4447" s="65"/>
    </row>
    <row r="4448" spans="6:18" s="2" customFormat="1" x14ac:dyDescent="0.3">
      <c r="F4448" s="65"/>
      <c r="L4448" s="65"/>
      <c r="R4448" s="65"/>
    </row>
    <row r="4449" spans="6:18" s="2" customFormat="1" x14ac:dyDescent="0.3">
      <c r="F4449" s="65"/>
      <c r="L4449" s="65"/>
      <c r="R4449" s="65"/>
    </row>
    <row r="4450" spans="6:18" s="2" customFormat="1" x14ac:dyDescent="0.3">
      <c r="F4450" s="65"/>
      <c r="L4450" s="65"/>
      <c r="R4450" s="65"/>
    </row>
    <row r="4451" spans="6:18" s="2" customFormat="1" x14ac:dyDescent="0.3">
      <c r="F4451" s="65"/>
      <c r="L4451" s="65"/>
      <c r="R4451" s="65"/>
    </row>
    <row r="4452" spans="6:18" s="2" customFormat="1" x14ac:dyDescent="0.3">
      <c r="F4452" s="65"/>
      <c r="L4452" s="65"/>
      <c r="R4452" s="65"/>
    </row>
    <row r="4453" spans="6:18" s="2" customFormat="1" x14ac:dyDescent="0.3">
      <c r="F4453" s="65"/>
      <c r="L4453" s="65"/>
      <c r="R4453" s="65"/>
    </row>
    <row r="4454" spans="6:18" s="2" customFormat="1" x14ac:dyDescent="0.3">
      <c r="F4454" s="65"/>
      <c r="L4454" s="65"/>
      <c r="R4454" s="65"/>
    </row>
    <row r="4455" spans="6:18" s="2" customFormat="1" x14ac:dyDescent="0.3">
      <c r="F4455" s="65"/>
      <c r="L4455" s="65"/>
      <c r="R4455" s="65"/>
    </row>
    <row r="4456" spans="6:18" s="2" customFormat="1" x14ac:dyDescent="0.3">
      <c r="F4456" s="65"/>
      <c r="L4456" s="65"/>
      <c r="R4456" s="65"/>
    </row>
    <row r="4457" spans="6:18" s="2" customFormat="1" x14ac:dyDescent="0.3">
      <c r="F4457" s="65"/>
      <c r="L4457" s="65"/>
      <c r="R4457" s="65"/>
    </row>
    <row r="4458" spans="6:18" s="2" customFormat="1" x14ac:dyDescent="0.3">
      <c r="F4458" s="65"/>
      <c r="L4458" s="65"/>
      <c r="R4458" s="65"/>
    </row>
    <row r="4459" spans="6:18" s="2" customFormat="1" x14ac:dyDescent="0.3">
      <c r="F4459" s="65"/>
      <c r="L4459" s="65"/>
      <c r="R4459" s="65"/>
    </row>
    <row r="4460" spans="6:18" s="2" customFormat="1" x14ac:dyDescent="0.3">
      <c r="F4460" s="65"/>
      <c r="L4460" s="65"/>
      <c r="R4460" s="65"/>
    </row>
    <row r="4461" spans="6:18" s="2" customFormat="1" x14ac:dyDescent="0.3">
      <c r="F4461" s="65"/>
      <c r="L4461" s="65"/>
      <c r="R4461" s="65"/>
    </row>
    <row r="4462" spans="6:18" s="2" customFormat="1" x14ac:dyDescent="0.3">
      <c r="F4462" s="65"/>
      <c r="L4462" s="65"/>
      <c r="R4462" s="65"/>
    </row>
    <row r="4463" spans="6:18" s="2" customFormat="1" x14ac:dyDescent="0.3">
      <c r="F4463" s="65"/>
      <c r="L4463" s="65"/>
      <c r="R4463" s="65"/>
    </row>
    <row r="4464" spans="6:18" s="2" customFormat="1" x14ac:dyDescent="0.3">
      <c r="F4464" s="65"/>
      <c r="L4464" s="65"/>
      <c r="R4464" s="65"/>
    </row>
    <row r="4465" spans="6:18" s="2" customFormat="1" x14ac:dyDescent="0.3">
      <c r="F4465" s="65"/>
      <c r="L4465" s="65"/>
      <c r="R4465" s="65"/>
    </row>
    <row r="4466" spans="6:18" s="2" customFormat="1" x14ac:dyDescent="0.3">
      <c r="F4466" s="65"/>
      <c r="L4466" s="65"/>
      <c r="R4466" s="65"/>
    </row>
    <row r="4467" spans="6:18" s="2" customFormat="1" x14ac:dyDescent="0.3">
      <c r="F4467" s="65"/>
      <c r="L4467" s="65"/>
      <c r="R4467" s="65"/>
    </row>
    <row r="4468" spans="6:18" s="2" customFormat="1" x14ac:dyDescent="0.3">
      <c r="F4468" s="65"/>
      <c r="L4468" s="65"/>
      <c r="R4468" s="65"/>
    </row>
    <row r="4469" spans="6:18" s="2" customFormat="1" x14ac:dyDescent="0.3">
      <c r="F4469" s="65"/>
      <c r="L4469" s="65"/>
      <c r="R4469" s="65"/>
    </row>
    <row r="4470" spans="6:18" s="2" customFormat="1" x14ac:dyDescent="0.3">
      <c r="F4470" s="65"/>
      <c r="L4470" s="65"/>
      <c r="R4470" s="65"/>
    </row>
    <row r="4471" spans="6:18" s="2" customFormat="1" x14ac:dyDescent="0.3">
      <c r="F4471" s="65"/>
      <c r="L4471" s="65"/>
      <c r="R4471" s="65"/>
    </row>
    <row r="4472" spans="6:18" s="2" customFormat="1" x14ac:dyDescent="0.3">
      <c r="F4472" s="65"/>
      <c r="L4472" s="65"/>
      <c r="R4472" s="65"/>
    </row>
    <row r="4473" spans="6:18" s="2" customFormat="1" x14ac:dyDescent="0.3">
      <c r="F4473" s="65"/>
      <c r="L4473" s="65"/>
      <c r="R4473" s="65"/>
    </row>
    <row r="4474" spans="6:18" s="2" customFormat="1" x14ac:dyDescent="0.3">
      <c r="F4474" s="65"/>
      <c r="L4474" s="65"/>
      <c r="R4474" s="65"/>
    </row>
    <row r="4475" spans="6:18" s="2" customFormat="1" x14ac:dyDescent="0.3">
      <c r="F4475" s="65"/>
      <c r="L4475" s="65"/>
      <c r="R4475" s="65"/>
    </row>
    <row r="4476" spans="6:18" s="2" customFormat="1" x14ac:dyDescent="0.3">
      <c r="F4476" s="65"/>
      <c r="L4476" s="65"/>
      <c r="R4476" s="65"/>
    </row>
    <row r="4477" spans="6:18" s="2" customFormat="1" x14ac:dyDescent="0.3">
      <c r="F4477" s="65"/>
      <c r="L4477" s="65"/>
      <c r="R4477" s="65"/>
    </row>
    <row r="4478" spans="6:18" s="2" customFormat="1" x14ac:dyDescent="0.3">
      <c r="F4478" s="65"/>
      <c r="L4478" s="65"/>
      <c r="R4478" s="65"/>
    </row>
    <row r="4479" spans="6:18" s="2" customFormat="1" x14ac:dyDescent="0.3">
      <c r="F4479" s="65"/>
      <c r="L4479" s="65"/>
      <c r="R4479" s="65"/>
    </row>
    <row r="4480" spans="6:18" s="2" customFormat="1" x14ac:dyDescent="0.3">
      <c r="F4480" s="65"/>
      <c r="L4480" s="65"/>
      <c r="R4480" s="65"/>
    </row>
    <row r="4481" spans="6:18" s="2" customFormat="1" x14ac:dyDescent="0.3">
      <c r="F4481" s="65"/>
      <c r="L4481" s="65"/>
      <c r="R4481" s="65"/>
    </row>
    <row r="4482" spans="6:18" s="2" customFormat="1" x14ac:dyDescent="0.3">
      <c r="F4482" s="65"/>
      <c r="L4482" s="65"/>
      <c r="R4482" s="65"/>
    </row>
    <row r="4483" spans="6:18" s="2" customFormat="1" x14ac:dyDescent="0.3">
      <c r="F4483" s="65"/>
      <c r="L4483" s="65"/>
      <c r="R4483" s="65"/>
    </row>
    <row r="4484" spans="6:18" s="2" customFormat="1" x14ac:dyDescent="0.3">
      <c r="F4484" s="65"/>
      <c r="L4484" s="65"/>
      <c r="R4484" s="65"/>
    </row>
    <row r="4485" spans="6:18" s="2" customFormat="1" x14ac:dyDescent="0.3">
      <c r="F4485" s="65"/>
      <c r="L4485" s="65"/>
      <c r="R4485" s="65"/>
    </row>
    <row r="4486" spans="6:18" s="2" customFormat="1" x14ac:dyDescent="0.3">
      <c r="F4486" s="65"/>
      <c r="L4486" s="65"/>
      <c r="R4486" s="65"/>
    </row>
    <row r="4487" spans="6:18" s="2" customFormat="1" x14ac:dyDescent="0.3">
      <c r="F4487" s="65"/>
      <c r="L4487" s="65"/>
      <c r="R4487" s="65"/>
    </row>
    <row r="4488" spans="6:18" s="2" customFormat="1" x14ac:dyDescent="0.3">
      <c r="F4488" s="65"/>
      <c r="L4488" s="65"/>
      <c r="R4488" s="65"/>
    </row>
    <row r="4489" spans="6:18" s="2" customFormat="1" x14ac:dyDescent="0.3">
      <c r="F4489" s="65"/>
      <c r="L4489" s="65"/>
      <c r="R4489" s="65"/>
    </row>
    <row r="4490" spans="6:18" s="2" customFormat="1" x14ac:dyDescent="0.3">
      <c r="F4490" s="65"/>
      <c r="L4490" s="65"/>
      <c r="R4490" s="65"/>
    </row>
    <row r="4491" spans="6:18" s="2" customFormat="1" x14ac:dyDescent="0.3">
      <c r="F4491" s="65"/>
      <c r="L4491" s="65"/>
      <c r="R4491" s="65"/>
    </row>
    <row r="4492" spans="6:18" s="2" customFormat="1" x14ac:dyDescent="0.3">
      <c r="F4492" s="65"/>
      <c r="L4492" s="65"/>
      <c r="R4492" s="65"/>
    </row>
    <row r="4493" spans="6:18" s="2" customFormat="1" x14ac:dyDescent="0.3">
      <c r="F4493" s="65"/>
      <c r="L4493" s="65"/>
      <c r="R4493" s="65"/>
    </row>
    <row r="4494" spans="6:18" s="2" customFormat="1" x14ac:dyDescent="0.3">
      <c r="F4494" s="65"/>
      <c r="L4494" s="65"/>
      <c r="R4494" s="65"/>
    </row>
    <row r="4495" spans="6:18" s="2" customFormat="1" x14ac:dyDescent="0.3">
      <c r="F4495" s="65"/>
      <c r="L4495" s="65"/>
      <c r="R4495" s="65"/>
    </row>
    <row r="4496" spans="6:18" s="2" customFormat="1" x14ac:dyDescent="0.3">
      <c r="F4496" s="65"/>
      <c r="L4496" s="65"/>
      <c r="R4496" s="65"/>
    </row>
    <row r="4497" spans="6:18" s="2" customFormat="1" x14ac:dyDescent="0.3">
      <c r="F4497" s="65"/>
      <c r="L4497" s="65"/>
      <c r="R4497" s="65"/>
    </row>
    <row r="4498" spans="6:18" s="2" customFormat="1" x14ac:dyDescent="0.3">
      <c r="F4498" s="65"/>
      <c r="L4498" s="65"/>
      <c r="R4498" s="65"/>
    </row>
    <row r="4499" spans="6:18" s="2" customFormat="1" x14ac:dyDescent="0.3">
      <c r="F4499" s="65"/>
      <c r="L4499" s="65"/>
      <c r="R4499" s="65"/>
    </row>
    <row r="4500" spans="6:18" s="2" customFormat="1" x14ac:dyDescent="0.3">
      <c r="F4500" s="65"/>
      <c r="L4500" s="65"/>
      <c r="R4500" s="65"/>
    </row>
    <row r="4501" spans="6:18" s="2" customFormat="1" x14ac:dyDescent="0.3">
      <c r="F4501" s="65"/>
      <c r="L4501" s="65"/>
      <c r="R4501" s="65"/>
    </row>
    <row r="4502" spans="6:18" s="2" customFormat="1" x14ac:dyDescent="0.3">
      <c r="F4502" s="65"/>
      <c r="L4502" s="65"/>
      <c r="R4502" s="65"/>
    </row>
    <row r="4503" spans="6:18" s="2" customFormat="1" x14ac:dyDescent="0.3">
      <c r="F4503" s="65"/>
      <c r="L4503" s="65"/>
      <c r="R4503" s="65"/>
    </row>
    <row r="4504" spans="6:18" s="2" customFormat="1" x14ac:dyDescent="0.3">
      <c r="F4504" s="65"/>
      <c r="L4504" s="65"/>
      <c r="R4504" s="65"/>
    </row>
    <row r="4505" spans="6:18" s="2" customFormat="1" x14ac:dyDescent="0.3">
      <c r="F4505" s="65"/>
      <c r="L4505" s="65"/>
      <c r="R4505" s="65"/>
    </row>
    <row r="4506" spans="6:18" s="2" customFormat="1" x14ac:dyDescent="0.3">
      <c r="F4506" s="65"/>
      <c r="L4506" s="65"/>
      <c r="R4506" s="65"/>
    </row>
    <row r="4507" spans="6:18" s="2" customFormat="1" x14ac:dyDescent="0.3">
      <c r="F4507" s="65"/>
      <c r="L4507" s="65"/>
      <c r="R4507" s="65"/>
    </row>
    <row r="4508" spans="6:18" s="2" customFormat="1" x14ac:dyDescent="0.3">
      <c r="F4508" s="65"/>
      <c r="L4508" s="65"/>
      <c r="R4508" s="65"/>
    </row>
    <row r="4509" spans="6:18" s="2" customFormat="1" x14ac:dyDescent="0.3">
      <c r="F4509" s="65"/>
      <c r="L4509" s="65"/>
      <c r="R4509" s="65"/>
    </row>
    <row r="4510" spans="6:18" s="2" customFormat="1" x14ac:dyDescent="0.3">
      <c r="F4510" s="65"/>
      <c r="L4510" s="65"/>
      <c r="R4510" s="65"/>
    </row>
    <row r="4511" spans="6:18" s="2" customFormat="1" x14ac:dyDescent="0.3">
      <c r="F4511" s="65"/>
      <c r="L4511" s="65"/>
      <c r="R4511" s="65"/>
    </row>
    <row r="4512" spans="6:18" s="2" customFormat="1" x14ac:dyDescent="0.3">
      <c r="F4512" s="65"/>
      <c r="L4512" s="65"/>
      <c r="R4512" s="65"/>
    </row>
    <row r="4513" spans="6:18" s="2" customFormat="1" x14ac:dyDescent="0.3">
      <c r="F4513" s="65"/>
      <c r="L4513" s="65"/>
      <c r="R4513" s="65"/>
    </row>
    <row r="4514" spans="6:18" s="2" customFormat="1" x14ac:dyDescent="0.3">
      <c r="F4514" s="65"/>
      <c r="L4514" s="65"/>
      <c r="R4514" s="65"/>
    </row>
    <row r="4515" spans="6:18" s="2" customFormat="1" x14ac:dyDescent="0.3">
      <c r="F4515" s="65"/>
      <c r="L4515" s="65"/>
      <c r="R4515" s="65"/>
    </row>
    <row r="4516" spans="6:18" s="2" customFormat="1" x14ac:dyDescent="0.3">
      <c r="F4516" s="65"/>
      <c r="L4516" s="65"/>
      <c r="R4516" s="65"/>
    </row>
    <row r="4517" spans="6:18" s="2" customFormat="1" x14ac:dyDescent="0.3">
      <c r="F4517" s="65"/>
      <c r="L4517" s="65"/>
      <c r="R4517" s="65"/>
    </row>
    <row r="4518" spans="6:18" s="2" customFormat="1" x14ac:dyDescent="0.3">
      <c r="F4518" s="65"/>
      <c r="L4518" s="65"/>
      <c r="R4518" s="65"/>
    </row>
    <row r="4519" spans="6:18" s="2" customFormat="1" x14ac:dyDescent="0.3">
      <c r="F4519" s="65"/>
      <c r="L4519" s="65"/>
      <c r="R4519" s="65"/>
    </row>
    <row r="4520" spans="6:18" s="2" customFormat="1" x14ac:dyDescent="0.3">
      <c r="F4520" s="65"/>
      <c r="L4520" s="65"/>
      <c r="R4520" s="65"/>
    </row>
    <row r="4521" spans="6:18" s="2" customFormat="1" x14ac:dyDescent="0.3">
      <c r="F4521" s="65"/>
      <c r="L4521" s="65"/>
      <c r="R4521" s="65"/>
    </row>
    <row r="4522" spans="6:18" s="2" customFormat="1" x14ac:dyDescent="0.3">
      <c r="F4522" s="65"/>
      <c r="L4522" s="65"/>
      <c r="R4522" s="65"/>
    </row>
    <row r="4523" spans="6:18" s="2" customFormat="1" x14ac:dyDescent="0.3">
      <c r="F4523" s="65"/>
      <c r="L4523" s="65"/>
      <c r="R4523" s="65"/>
    </row>
    <row r="4524" spans="6:18" s="2" customFormat="1" x14ac:dyDescent="0.3">
      <c r="F4524" s="65"/>
      <c r="L4524" s="65"/>
      <c r="R4524" s="65"/>
    </row>
    <row r="4525" spans="6:18" s="2" customFormat="1" x14ac:dyDescent="0.3">
      <c r="F4525" s="65"/>
      <c r="L4525" s="65"/>
      <c r="R4525" s="65"/>
    </row>
    <row r="4526" spans="6:18" s="2" customFormat="1" x14ac:dyDescent="0.3">
      <c r="F4526" s="65"/>
      <c r="L4526" s="65"/>
      <c r="R4526" s="65"/>
    </row>
    <row r="4527" spans="6:18" s="2" customFormat="1" x14ac:dyDescent="0.3">
      <c r="F4527" s="65"/>
      <c r="L4527" s="65"/>
      <c r="R4527" s="65"/>
    </row>
    <row r="4528" spans="6:18" s="2" customFormat="1" x14ac:dyDescent="0.3">
      <c r="F4528" s="65"/>
      <c r="L4528" s="65"/>
      <c r="R4528" s="65"/>
    </row>
    <row r="4529" spans="6:18" s="2" customFormat="1" x14ac:dyDescent="0.3">
      <c r="F4529" s="65"/>
      <c r="L4529" s="65"/>
      <c r="R4529" s="65"/>
    </row>
    <row r="4530" spans="6:18" s="2" customFormat="1" x14ac:dyDescent="0.3">
      <c r="F4530" s="65"/>
      <c r="L4530" s="65"/>
      <c r="R4530" s="65"/>
    </row>
    <row r="4531" spans="6:18" s="2" customFormat="1" x14ac:dyDescent="0.3">
      <c r="F4531" s="65"/>
      <c r="L4531" s="65"/>
      <c r="R4531" s="65"/>
    </row>
    <row r="4532" spans="6:18" s="2" customFormat="1" x14ac:dyDescent="0.3">
      <c r="F4532" s="65"/>
      <c r="L4532" s="65"/>
      <c r="R4532" s="65"/>
    </row>
    <row r="4533" spans="6:18" s="2" customFormat="1" x14ac:dyDescent="0.3">
      <c r="F4533" s="65"/>
      <c r="L4533" s="65"/>
      <c r="R4533" s="65"/>
    </row>
    <row r="4534" spans="6:18" s="2" customFormat="1" x14ac:dyDescent="0.3">
      <c r="F4534" s="65"/>
      <c r="L4534" s="65"/>
      <c r="R4534" s="65"/>
    </row>
    <row r="4535" spans="6:18" s="2" customFormat="1" x14ac:dyDescent="0.3">
      <c r="F4535" s="65"/>
      <c r="L4535" s="65"/>
      <c r="R4535" s="65"/>
    </row>
    <row r="4536" spans="6:18" s="2" customFormat="1" x14ac:dyDescent="0.3">
      <c r="F4536" s="65"/>
      <c r="L4536" s="65"/>
      <c r="R4536" s="65"/>
    </row>
    <row r="4537" spans="6:18" s="2" customFormat="1" x14ac:dyDescent="0.3">
      <c r="F4537" s="65"/>
      <c r="L4537" s="65"/>
      <c r="R4537" s="65"/>
    </row>
    <row r="4538" spans="6:18" s="2" customFormat="1" x14ac:dyDescent="0.3">
      <c r="F4538" s="65"/>
      <c r="L4538" s="65"/>
      <c r="R4538" s="65"/>
    </row>
    <row r="4539" spans="6:18" s="2" customFormat="1" x14ac:dyDescent="0.3">
      <c r="F4539" s="65"/>
      <c r="L4539" s="65"/>
      <c r="R4539" s="65"/>
    </row>
    <row r="4540" spans="6:18" s="2" customFormat="1" x14ac:dyDescent="0.3">
      <c r="F4540" s="65"/>
      <c r="L4540" s="65"/>
      <c r="R4540" s="65"/>
    </row>
    <row r="4541" spans="6:18" s="2" customFormat="1" x14ac:dyDescent="0.3">
      <c r="F4541" s="65"/>
      <c r="L4541" s="65"/>
      <c r="R4541" s="65"/>
    </row>
    <row r="4542" spans="6:18" s="2" customFormat="1" x14ac:dyDescent="0.3">
      <c r="F4542" s="65"/>
      <c r="L4542" s="65"/>
      <c r="R4542" s="65"/>
    </row>
    <row r="4543" spans="6:18" s="2" customFormat="1" x14ac:dyDescent="0.3">
      <c r="F4543" s="65"/>
      <c r="L4543" s="65"/>
      <c r="R4543" s="65"/>
    </row>
    <row r="4544" spans="6:18" s="2" customFormat="1" x14ac:dyDescent="0.3">
      <c r="F4544" s="65"/>
      <c r="L4544" s="65"/>
      <c r="R4544" s="65"/>
    </row>
    <row r="4545" spans="6:18" s="2" customFormat="1" x14ac:dyDescent="0.3">
      <c r="F4545" s="65"/>
      <c r="L4545" s="65"/>
      <c r="R4545" s="65"/>
    </row>
    <row r="4546" spans="6:18" s="2" customFormat="1" x14ac:dyDescent="0.3">
      <c r="F4546" s="65"/>
      <c r="L4546" s="65"/>
      <c r="R4546" s="65"/>
    </row>
    <row r="4547" spans="6:18" s="2" customFormat="1" x14ac:dyDescent="0.3">
      <c r="F4547" s="65"/>
      <c r="L4547" s="65"/>
      <c r="R4547" s="65"/>
    </row>
    <row r="4548" spans="6:18" s="2" customFormat="1" x14ac:dyDescent="0.3">
      <c r="F4548" s="65"/>
      <c r="L4548" s="65"/>
      <c r="R4548" s="65"/>
    </row>
    <row r="4549" spans="6:18" s="2" customFormat="1" x14ac:dyDescent="0.3">
      <c r="F4549" s="65"/>
      <c r="L4549" s="65"/>
      <c r="R4549" s="65"/>
    </row>
    <row r="4550" spans="6:18" s="2" customFormat="1" x14ac:dyDescent="0.3">
      <c r="F4550" s="65"/>
      <c r="L4550" s="65"/>
      <c r="R4550" s="65"/>
    </row>
    <row r="4551" spans="6:18" s="2" customFormat="1" x14ac:dyDescent="0.3">
      <c r="F4551" s="65"/>
      <c r="L4551" s="65"/>
      <c r="R4551" s="65"/>
    </row>
    <row r="4552" spans="6:18" s="2" customFormat="1" x14ac:dyDescent="0.3">
      <c r="F4552" s="65"/>
      <c r="L4552" s="65"/>
      <c r="R4552" s="65"/>
    </row>
    <row r="4553" spans="6:18" s="2" customFormat="1" x14ac:dyDescent="0.3">
      <c r="F4553" s="65"/>
      <c r="L4553" s="65"/>
      <c r="R4553" s="65"/>
    </row>
    <row r="4554" spans="6:18" s="2" customFormat="1" x14ac:dyDescent="0.3">
      <c r="F4554" s="65"/>
      <c r="L4554" s="65"/>
      <c r="R4554" s="65"/>
    </row>
    <row r="4555" spans="6:18" s="2" customFormat="1" x14ac:dyDescent="0.3">
      <c r="F4555" s="65"/>
      <c r="L4555" s="65"/>
      <c r="R4555" s="65"/>
    </row>
    <row r="4556" spans="6:18" s="2" customFormat="1" x14ac:dyDescent="0.3">
      <c r="F4556" s="65"/>
      <c r="L4556" s="65"/>
      <c r="R4556" s="65"/>
    </row>
    <row r="4557" spans="6:18" s="2" customFormat="1" x14ac:dyDescent="0.3">
      <c r="F4557" s="65"/>
      <c r="L4557" s="65"/>
      <c r="R4557" s="65"/>
    </row>
    <row r="4558" spans="6:18" s="2" customFormat="1" x14ac:dyDescent="0.3">
      <c r="F4558" s="65"/>
      <c r="L4558" s="65"/>
      <c r="R4558" s="65"/>
    </row>
    <row r="4559" spans="6:18" s="2" customFormat="1" x14ac:dyDescent="0.3">
      <c r="F4559" s="65"/>
      <c r="L4559" s="65"/>
      <c r="R4559" s="65"/>
    </row>
    <row r="4560" spans="6:18" s="2" customFormat="1" x14ac:dyDescent="0.3">
      <c r="F4560" s="65"/>
      <c r="L4560" s="65"/>
      <c r="R4560" s="65"/>
    </row>
    <row r="4561" spans="6:18" s="2" customFormat="1" x14ac:dyDescent="0.3">
      <c r="F4561" s="65"/>
      <c r="L4561" s="65"/>
      <c r="R4561" s="65"/>
    </row>
    <row r="4562" spans="6:18" s="2" customFormat="1" x14ac:dyDescent="0.3">
      <c r="F4562" s="65"/>
      <c r="L4562" s="65"/>
      <c r="R4562" s="65"/>
    </row>
    <row r="4563" spans="6:18" s="2" customFormat="1" x14ac:dyDescent="0.3">
      <c r="F4563" s="65"/>
      <c r="L4563" s="65"/>
      <c r="R4563" s="65"/>
    </row>
    <row r="4564" spans="6:18" s="2" customFormat="1" x14ac:dyDescent="0.3">
      <c r="F4564" s="65"/>
      <c r="L4564" s="65"/>
      <c r="R4564" s="65"/>
    </row>
    <row r="4565" spans="6:18" s="2" customFormat="1" x14ac:dyDescent="0.3">
      <c r="F4565" s="65"/>
      <c r="L4565" s="65"/>
      <c r="R4565" s="65"/>
    </row>
    <row r="4566" spans="6:18" s="2" customFormat="1" x14ac:dyDescent="0.3">
      <c r="F4566" s="65"/>
      <c r="L4566" s="65"/>
      <c r="R4566" s="65"/>
    </row>
    <row r="4567" spans="6:18" s="2" customFormat="1" x14ac:dyDescent="0.3">
      <c r="F4567" s="65"/>
      <c r="L4567" s="65"/>
      <c r="R4567" s="65"/>
    </row>
    <row r="4568" spans="6:18" s="2" customFormat="1" x14ac:dyDescent="0.3">
      <c r="F4568" s="65"/>
      <c r="L4568" s="65"/>
      <c r="R4568" s="65"/>
    </row>
    <row r="4569" spans="6:18" s="2" customFormat="1" x14ac:dyDescent="0.3">
      <c r="F4569" s="65"/>
      <c r="L4569" s="65"/>
      <c r="R4569" s="65"/>
    </row>
    <row r="4570" spans="6:18" s="2" customFormat="1" x14ac:dyDescent="0.3">
      <c r="F4570" s="65"/>
      <c r="L4570" s="65"/>
      <c r="R4570" s="65"/>
    </row>
    <row r="4571" spans="6:18" s="2" customFormat="1" x14ac:dyDescent="0.3">
      <c r="F4571" s="65"/>
      <c r="L4571" s="65"/>
      <c r="R4571" s="65"/>
    </row>
    <row r="4572" spans="6:18" s="2" customFormat="1" x14ac:dyDescent="0.3">
      <c r="F4572" s="65"/>
      <c r="L4572" s="65"/>
      <c r="R4572" s="65"/>
    </row>
    <row r="4573" spans="6:18" s="2" customFormat="1" x14ac:dyDescent="0.3">
      <c r="F4573" s="65"/>
      <c r="L4573" s="65"/>
      <c r="R4573" s="65"/>
    </row>
    <row r="4574" spans="6:18" s="2" customFormat="1" x14ac:dyDescent="0.3">
      <c r="F4574" s="65"/>
      <c r="L4574" s="65"/>
      <c r="R4574" s="65"/>
    </row>
    <row r="4575" spans="6:18" s="2" customFormat="1" x14ac:dyDescent="0.3">
      <c r="F4575" s="65"/>
      <c r="L4575" s="65"/>
      <c r="R4575" s="65"/>
    </row>
    <row r="4576" spans="6:18" s="2" customFormat="1" x14ac:dyDescent="0.3">
      <c r="F4576" s="65"/>
      <c r="L4576" s="65"/>
      <c r="R4576" s="65"/>
    </row>
    <row r="4577" spans="6:18" s="2" customFormat="1" x14ac:dyDescent="0.3">
      <c r="F4577" s="65"/>
      <c r="L4577" s="65"/>
      <c r="R4577" s="65"/>
    </row>
    <row r="4578" spans="6:18" s="2" customFormat="1" x14ac:dyDescent="0.3">
      <c r="F4578" s="65"/>
      <c r="L4578" s="65"/>
      <c r="R4578" s="65"/>
    </row>
    <row r="4579" spans="6:18" s="2" customFormat="1" x14ac:dyDescent="0.3">
      <c r="F4579" s="65"/>
      <c r="L4579" s="65"/>
      <c r="R4579" s="65"/>
    </row>
    <row r="4580" spans="6:18" s="2" customFormat="1" x14ac:dyDescent="0.3">
      <c r="F4580" s="65"/>
      <c r="L4580" s="65"/>
      <c r="R4580" s="65"/>
    </row>
    <row r="4581" spans="6:18" s="2" customFormat="1" x14ac:dyDescent="0.3">
      <c r="F4581" s="65"/>
      <c r="L4581" s="65"/>
      <c r="R4581" s="65"/>
    </row>
    <row r="4582" spans="6:18" s="2" customFormat="1" x14ac:dyDescent="0.3">
      <c r="F4582" s="65"/>
      <c r="L4582" s="65"/>
      <c r="R4582" s="65"/>
    </row>
    <row r="4583" spans="6:18" s="2" customFormat="1" x14ac:dyDescent="0.3">
      <c r="F4583" s="65"/>
      <c r="L4583" s="65"/>
      <c r="R4583" s="65"/>
    </row>
    <row r="4584" spans="6:18" s="2" customFormat="1" x14ac:dyDescent="0.3">
      <c r="F4584" s="65"/>
      <c r="L4584" s="65"/>
      <c r="R4584" s="65"/>
    </row>
    <row r="4585" spans="6:18" s="2" customFormat="1" x14ac:dyDescent="0.3">
      <c r="F4585" s="65"/>
      <c r="L4585" s="65"/>
      <c r="R4585" s="65"/>
    </row>
    <row r="4586" spans="6:18" s="2" customFormat="1" x14ac:dyDescent="0.3">
      <c r="F4586" s="65"/>
      <c r="L4586" s="65"/>
      <c r="R4586" s="65"/>
    </row>
    <row r="4587" spans="6:18" s="2" customFormat="1" x14ac:dyDescent="0.3">
      <c r="F4587" s="65"/>
      <c r="L4587" s="65"/>
      <c r="R4587" s="65"/>
    </row>
    <row r="4588" spans="6:18" s="2" customFormat="1" x14ac:dyDescent="0.3">
      <c r="F4588" s="65"/>
      <c r="L4588" s="65"/>
      <c r="R4588" s="65"/>
    </row>
    <row r="4589" spans="6:18" s="2" customFormat="1" x14ac:dyDescent="0.3">
      <c r="F4589" s="65"/>
      <c r="L4589" s="65"/>
      <c r="R4589" s="65"/>
    </row>
    <row r="4590" spans="6:18" s="2" customFormat="1" x14ac:dyDescent="0.3">
      <c r="F4590" s="65"/>
      <c r="L4590" s="65"/>
      <c r="R4590" s="65"/>
    </row>
    <row r="4591" spans="6:18" s="2" customFormat="1" x14ac:dyDescent="0.3">
      <c r="F4591" s="65"/>
      <c r="L4591" s="65"/>
      <c r="R4591" s="65"/>
    </row>
    <row r="4592" spans="6:18" s="2" customFormat="1" x14ac:dyDescent="0.3">
      <c r="F4592" s="65"/>
      <c r="L4592" s="65"/>
      <c r="R4592" s="65"/>
    </row>
    <row r="4593" spans="6:18" s="2" customFormat="1" x14ac:dyDescent="0.3">
      <c r="F4593" s="65"/>
      <c r="L4593" s="65"/>
      <c r="R4593" s="65"/>
    </row>
    <row r="4594" spans="6:18" s="2" customFormat="1" x14ac:dyDescent="0.3">
      <c r="F4594" s="65"/>
      <c r="L4594" s="65"/>
      <c r="R4594" s="65"/>
    </row>
    <row r="4595" spans="6:18" s="2" customFormat="1" x14ac:dyDescent="0.3">
      <c r="F4595" s="65"/>
      <c r="L4595" s="65"/>
      <c r="R4595" s="65"/>
    </row>
    <row r="4596" spans="6:18" s="2" customFormat="1" x14ac:dyDescent="0.3">
      <c r="F4596" s="65"/>
      <c r="L4596" s="65"/>
      <c r="R4596" s="65"/>
    </row>
    <row r="4597" spans="6:18" s="2" customFormat="1" x14ac:dyDescent="0.3">
      <c r="F4597" s="65"/>
      <c r="L4597" s="65"/>
      <c r="R4597" s="65"/>
    </row>
    <row r="4598" spans="6:18" s="2" customFormat="1" x14ac:dyDescent="0.3">
      <c r="F4598" s="65"/>
      <c r="L4598" s="65"/>
      <c r="R4598" s="65"/>
    </row>
    <row r="4599" spans="6:18" s="2" customFormat="1" x14ac:dyDescent="0.3">
      <c r="F4599" s="65"/>
      <c r="L4599" s="65"/>
      <c r="R4599" s="65"/>
    </row>
    <row r="4600" spans="6:18" s="2" customFormat="1" x14ac:dyDescent="0.3">
      <c r="F4600" s="65"/>
      <c r="L4600" s="65"/>
      <c r="R4600" s="65"/>
    </row>
    <row r="4601" spans="6:18" s="2" customFormat="1" x14ac:dyDescent="0.3">
      <c r="F4601" s="65"/>
      <c r="L4601" s="65"/>
      <c r="R4601" s="65"/>
    </row>
    <row r="4602" spans="6:18" s="2" customFormat="1" x14ac:dyDescent="0.3">
      <c r="F4602" s="65"/>
      <c r="L4602" s="65"/>
      <c r="R4602" s="65"/>
    </row>
    <row r="4603" spans="6:18" s="2" customFormat="1" x14ac:dyDescent="0.3">
      <c r="F4603" s="65"/>
      <c r="L4603" s="65"/>
      <c r="R4603" s="65"/>
    </row>
    <row r="4604" spans="6:18" s="2" customFormat="1" x14ac:dyDescent="0.3">
      <c r="F4604" s="65"/>
      <c r="L4604" s="65"/>
      <c r="R4604" s="65"/>
    </row>
    <row r="4605" spans="6:18" s="2" customFormat="1" x14ac:dyDescent="0.3">
      <c r="F4605" s="65"/>
      <c r="L4605" s="65"/>
      <c r="R4605" s="65"/>
    </row>
    <row r="4606" spans="6:18" s="2" customFormat="1" x14ac:dyDescent="0.3">
      <c r="F4606" s="65"/>
      <c r="L4606" s="65"/>
      <c r="R4606" s="65"/>
    </row>
    <row r="4607" spans="6:18" s="2" customFormat="1" x14ac:dyDescent="0.3">
      <c r="F4607" s="65"/>
      <c r="L4607" s="65"/>
      <c r="R4607" s="65"/>
    </row>
    <row r="4608" spans="6:18" s="2" customFormat="1" x14ac:dyDescent="0.3">
      <c r="F4608" s="65"/>
      <c r="L4608" s="65"/>
      <c r="R4608" s="65"/>
    </row>
    <row r="4609" spans="6:18" s="2" customFormat="1" x14ac:dyDescent="0.3">
      <c r="F4609" s="65"/>
      <c r="L4609" s="65"/>
      <c r="R4609" s="65"/>
    </row>
    <row r="4610" spans="6:18" s="2" customFormat="1" x14ac:dyDescent="0.3">
      <c r="F4610" s="65"/>
      <c r="L4610" s="65"/>
      <c r="R4610" s="65"/>
    </row>
    <row r="4611" spans="6:18" s="2" customFormat="1" x14ac:dyDescent="0.3">
      <c r="F4611" s="65"/>
      <c r="L4611" s="65"/>
      <c r="R4611" s="65"/>
    </row>
    <row r="4612" spans="6:18" s="2" customFormat="1" x14ac:dyDescent="0.3">
      <c r="F4612" s="65"/>
      <c r="L4612" s="65"/>
      <c r="R4612" s="65"/>
    </row>
    <row r="4613" spans="6:18" s="2" customFormat="1" x14ac:dyDescent="0.3">
      <c r="F4613" s="65"/>
      <c r="L4613" s="65"/>
      <c r="R4613" s="65"/>
    </row>
    <row r="4614" spans="6:18" s="2" customFormat="1" x14ac:dyDescent="0.3">
      <c r="F4614" s="65"/>
      <c r="L4614" s="65"/>
      <c r="R4614" s="65"/>
    </row>
    <row r="4615" spans="6:18" s="2" customFormat="1" x14ac:dyDescent="0.3">
      <c r="F4615" s="65"/>
      <c r="L4615" s="65"/>
      <c r="R4615" s="65"/>
    </row>
    <row r="4616" spans="6:18" s="2" customFormat="1" x14ac:dyDescent="0.3">
      <c r="F4616" s="65"/>
      <c r="L4616" s="65"/>
      <c r="R4616" s="65"/>
    </row>
    <row r="4617" spans="6:18" s="2" customFormat="1" x14ac:dyDescent="0.3">
      <c r="F4617" s="65"/>
      <c r="L4617" s="65"/>
      <c r="R4617" s="65"/>
    </row>
    <row r="4618" spans="6:18" s="2" customFormat="1" x14ac:dyDescent="0.3">
      <c r="F4618" s="65"/>
      <c r="L4618" s="65"/>
      <c r="R4618" s="65"/>
    </row>
    <row r="4619" spans="6:18" s="2" customFormat="1" x14ac:dyDescent="0.3">
      <c r="F4619" s="65"/>
      <c r="L4619" s="65"/>
      <c r="R4619" s="65"/>
    </row>
    <row r="4620" spans="6:18" s="2" customFormat="1" x14ac:dyDescent="0.3">
      <c r="F4620" s="65"/>
      <c r="L4620" s="65"/>
      <c r="R4620" s="65"/>
    </row>
    <row r="4621" spans="6:18" s="2" customFormat="1" x14ac:dyDescent="0.3">
      <c r="F4621" s="65"/>
      <c r="L4621" s="65"/>
      <c r="R4621" s="65"/>
    </row>
    <row r="4622" spans="6:18" s="2" customFormat="1" x14ac:dyDescent="0.3">
      <c r="F4622" s="65"/>
      <c r="L4622" s="65"/>
      <c r="R4622" s="65"/>
    </row>
    <row r="4623" spans="6:18" s="2" customFormat="1" x14ac:dyDescent="0.3">
      <c r="F4623" s="65"/>
      <c r="L4623" s="65"/>
      <c r="R4623" s="65"/>
    </row>
    <row r="4624" spans="6:18" s="2" customFormat="1" x14ac:dyDescent="0.3">
      <c r="F4624" s="65"/>
      <c r="L4624" s="65"/>
      <c r="R4624" s="65"/>
    </row>
    <row r="4625" spans="6:18" s="2" customFormat="1" x14ac:dyDescent="0.3">
      <c r="F4625" s="65"/>
      <c r="L4625" s="65"/>
      <c r="R4625" s="65"/>
    </row>
    <row r="4626" spans="6:18" s="2" customFormat="1" x14ac:dyDescent="0.3">
      <c r="F4626" s="65"/>
      <c r="L4626" s="65"/>
      <c r="R4626" s="65"/>
    </row>
    <row r="4627" spans="6:18" s="2" customFormat="1" x14ac:dyDescent="0.3">
      <c r="F4627" s="65"/>
      <c r="L4627" s="65"/>
      <c r="R4627" s="65"/>
    </row>
    <row r="4628" spans="6:18" s="2" customFormat="1" x14ac:dyDescent="0.3">
      <c r="F4628" s="65"/>
      <c r="L4628" s="65"/>
      <c r="R4628" s="65"/>
    </row>
    <row r="4629" spans="6:18" s="2" customFormat="1" x14ac:dyDescent="0.3">
      <c r="F4629" s="65"/>
      <c r="L4629" s="65"/>
      <c r="R4629" s="65"/>
    </row>
    <row r="4630" spans="6:18" s="2" customFormat="1" x14ac:dyDescent="0.3">
      <c r="F4630" s="65"/>
      <c r="L4630" s="65"/>
      <c r="R4630" s="65"/>
    </row>
    <row r="4631" spans="6:18" s="2" customFormat="1" x14ac:dyDescent="0.3">
      <c r="F4631" s="65"/>
      <c r="L4631" s="65"/>
      <c r="R4631" s="65"/>
    </row>
    <row r="4632" spans="6:18" s="2" customFormat="1" x14ac:dyDescent="0.3">
      <c r="F4632" s="65"/>
      <c r="L4632" s="65"/>
      <c r="R4632" s="65"/>
    </row>
    <row r="4633" spans="6:18" s="2" customFormat="1" x14ac:dyDescent="0.3">
      <c r="F4633" s="65"/>
      <c r="L4633" s="65"/>
      <c r="R4633" s="65"/>
    </row>
    <row r="4634" spans="6:18" s="2" customFormat="1" x14ac:dyDescent="0.3">
      <c r="F4634" s="65"/>
      <c r="L4634" s="65"/>
      <c r="R4634" s="65"/>
    </row>
    <row r="4635" spans="6:18" s="2" customFormat="1" x14ac:dyDescent="0.3">
      <c r="F4635" s="65"/>
      <c r="L4635" s="65"/>
      <c r="R4635" s="65"/>
    </row>
    <row r="4636" spans="6:18" s="2" customFormat="1" x14ac:dyDescent="0.3">
      <c r="F4636" s="65"/>
      <c r="L4636" s="65"/>
      <c r="R4636" s="65"/>
    </row>
    <row r="4637" spans="6:18" s="2" customFormat="1" x14ac:dyDescent="0.3">
      <c r="F4637" s="65"/>
      <c r="L4637" s="65"/>
      <c r="R4637" s="65"/>
    </row>
    <row r="4638" spans="6:18" s="2" customFormat="1" x14ac:dyDescent="0.3">
      <c r="F4638" s="65"/>
      <c r="L4638" s="65"/>
      <c r="R4638" s="65"/>
    </row>
    <row r="4639" spans="6:18" s="2" customFormat="1" x14ac:dyDescent="0.3">
      <c r="F4639" s="65"/>
      <c r="L4639" s="65"/>
      <c r="R4639" s="65"/>
    </row>
    <row r="4640" spans="6:18" s="2" customFormat="1" x14ac:dyDescent="0.3">
      <c r="F4640" s="65"/>
      <c r="L4640" s="65"/>
      <c r="R4640" s="65"/>
    </row>
    <row r="4641" spans="6:18" s="2" customFormat="1" x14ac:dyDescent="0.3">
      <c r="F4641" s="65"/>
      <c r="L4641" s="65"/>
      <c r="R4641" s="65"/>
    </row>
    <row r="4642" spans="6:18" s="2" customFormat="1" x14ac:dyDescent="0.3">
      <c r="F4642" s="65"/>
      <c r="L4642" s="65"/>
      <c r="R4642" s="65"/>
    </row>
    <row r="4643" spans="6:18" s="2" customFormat="1" x14ac:dyDescent="0.3">
      <c r="F4643" s="65"/>
      <c r="L4643" s="65"/>
      <c r="R4643" s="65"/>
    </row>
    <row r="4644" spans="6:18" s="2" customFormat="1" x14ac:dyDescent="0.3">
      <c r="F4644" s="65"/>
      <c r="L4644" s="65"/>
      <c r="R4644" s="65"/>
    </row>
    <row r="4645" spans="6:18" s="2" customFormat="1" x14ac:dyDescent="0.3">
      <c r="F4645" s="65"/>
      <c r="L4645" s="65"/>
      <c r="R4645" s="65"/>
    </row>
    <row r="4646" spans="6:18" s="2" customFormat="1" x14ac:dyDescent="0.3">
      <c r="F4646" s="65"/>
      <c r="L4646" s="65"/>
      <c r="R4646" s="65"/>
    </row>
    <row r="4647" spans="6:18" s="2" customFormat="1" x14ac:dyDescent="0.3">
      <c r="F4647" s="65"/>
      <c r="L4647" s="65"/>
      <c r="R4647" s="65"/>
    </row>
    <row r="4648" spans="6:18" s="2" customFormat="1" x14ac:dyDescent="0.3">
      <c r="F4648" s="65"/>
      <c r="L4648" s="65"/>
      <c r="R4648" s="65"/>
    </row>
    <row r="4649" spans="6:18" s="2" customFormat="1" x14ac:dyDescent="0.3">
      <c r="F4649" s="65"/>
      <c r="L4649" s="65"/>
      <c r="R4649" s="65"/>
    </row>
    <row r="4650" spans="6:18" s="2" customFormat="1" x14ac:dyDescent="0.3">
      <c r="F4650" s="65"/>
      <c r="L4650" s="65"/>
      <c r="R4650" s="65"/>
    </row>
    <row r="4651" spans="6:18" s="2" customFormat="1" x14ac:dyDescent="0.3">
      <c r="F4651" s="65"/>
      <c r="L4651" s="65"/>
      <c r="R4651" s="65"/>
    </row>
    <row r="4652" spans="6:18" s="2" customFormat="1" x14ac:dyDescent="0.3">
      <c r="F4652" s="65"/>
      <c r="L4652" s="65"/>
      <c r="R4652" s="65"/>
    </row>
    <row r="4653" spans="6:18" s="2" customFormat="1" x14ac:dyDescent="0.3">
      <c r="F4653" s="65"/>
      <c r="L4653" s="65"/>
      <c r="R4653" s="65"/>
    </row>
    <row r="4654" spans="6:18" s="2" customFormat="1" x14ac:dyDescent="0.3">
      <c r="F4654" s="65"/>
      <c r="L4654" s="65"/>
      <c r="R4654" s="65"/>
    </row>
    <row r="4655" spans="6:18" s="2" customFormat="1" x14ac:dyDescent="0.3">
      <c r="F4655" s="65"/>
      <c r="L4655" s="65"/>
      <c r="R4655" s="65"/>
    </row>
    <row r="4656" spans="6:18" s="2" customFormat="1" x14ac:dyDescent="0.3">
      <c r="F4656" s="65"/>
      <c r="L4656" s="65"/>
      <c r="R4656" s="65"/>
    </row>
    <row r="4657" spans="6:18" s="2" customFormat="1" x14ac:dyDescent="0.3">
      <c r="F4657" s="65"/>
      <c r="L4657" s="65"/>
      <c r="R4657" s="65"/>
    </row>
    <row r="4658" spans="6:18" s="2" customFormat="1" x14ac:dyDescent="0.3">
      <c r="F4658" s="65"/>
      <c r="L4658" s="65"/>
      <c r="R4658" s="65"/>
    </row>
    <row r="4659" spans="6:18" s="2" customFormat="1" x14ac:dyDescent="0.3">
      <c r="F4659" s="65"/>
      <c r="L4659" s="65"/>
      <c r="R4659" s="65"/>
    </row>
    <row r="4660" spans="6:18" s="2" customFormat="1" x14ac:dyDescent="0.3">
      <c r="F4660" s="65"/>
      <c r="L4660" s="65"/>
      <c r="R4660" s="65"/>
    </row>
    <row r="4661" spans="6:18" s="2" customFormat="1" x14ac:dyDescent="0.3">
      <c r="F4661" s="65"/>
      <c r="L4661" s="65"/>
      <c r="R4661" s="65"/>
    </row>
    <row r="4662" spans="6:18" s="2" customFormat="1" x14ac:dyDescent="0.3">
      <c r="F4662" s="65"/>
      <c r="L4662" s="65"/>
      <c r="R4662" s="65"/>
    </row>
    <row r="4663" spans="6:18" s="2" customFormat="1" x14ac:dyDescent="0.3">
      <c r="F4663" s="65"/>
      <c r="L4663" s="65"/>
      <c r="R4663" s="65"/>
    </row>
    <row r="4664" spans="6:18" s="2" customFormat="1" x14ac:dyDescent="0.3">
      <c r="F4664" s="65"/>
      <c r="L4664" s="65"/>
      <c r="R4664" s="65"/>
    </row>
    <row r="4665" spans="6:18" s="2" customFormat="1" x14ac:dyDescent="0.3">
      <c r="F4665" s="65"/>
      <c r="L4665" s="65"/>
      <c r="R4665" s="65"/>
    </row>
    <row r="4666" spans="6:18" s="2" customFormat="1" x14ac:dyDescent="0.3">
      <c r="F4666" s="65"/>
      <c r="L4666" s="65"/>
      <c r="R4666" s="65"/>
    </row>
    <row r="4667" spans="6:18" s="2" customFormat="1" x14ac:dyDescent="0.3">
      <c r="F4667" s="65"/>
      <c r="L4667" s="65"/>
      <c r="R4667" s="65"/>
    </row>
    <row r="4668" spans="6:18" s="2" customFormat="1" x14ac:dyDescent="0.3">
      <c r="F4668" s="65"/>
      <c r="L4668" s="65"/>
      <c r="R4668" s="65"/>
    </row>
    <row r="4669" spans="6:18" s="2" customFormat="1" x14ac:dyDescent="0.3">
      <c r="F4669" s="65"/>
      <c r="L4669" s="65"/>
      <c r="R4669" s="65"/>
    </row>
    <row r="4670" spans="6:18" s="2" customFormat="1" x14ac:dyDescent="0.3">
      <c r="F4670" s="65"/>
      <c r="L4670" s="65"/>
      <c r="R4670" s="65"/>
    </row>
    <row r="4671" spans="6:18" s="2" customFormat="1" x14ac:dyDescent="0.3">
      <c r="F4671" s="65"/>
      <c r="L4671" s="65"/>
      <c r="R4671" s="65"/>
    </row>
    <row r="4672" spans="6:18" s="2" customFormat="1" x14ac:dyDescent="0.3">
      <c r="F4672" s="65"/>
      <c r="L4672" s="65"/>
      <c r="R4672" s="65"/>
    </row>
    <row r="4673" spans="6:18" s="2" customFormat="1" x14ac:dyDescent="0.3">
      <c r="F4673" s="65"/>
      <c r="L4673" s="65"/>
      <c r="R4673" s="65"/>
    </row>
    <row r="4674" spans="6:18" s="2" customFormat="1" x14ac:dyDescent="0.3">
      <c r="F4674" s="65"/>
      <c r="L4674" s="65"/>
      <c r="R4674" s="65"/>
    </row>
    <row r="4675" spans="6:18" s="2" customFormat="1" x14ac:dyDescent="0.3">
      <c r="F4675" s="65"/>
      <c r="L4675" s="65"/>
      <c r="R4675" s="65"/>
    </row>
    <row r="4676" spans="6:18" s="2" customFormat="1" x14ac:dyDescent="0.3">
      <c r="F4676" s="65"/>
      <c r="L4676" s="65"/>
      <c r="R4676" s="65"/>
    </row>
    <row r="4677" spans="6:18" s="2" customFormat="1" x14ac:dyDescent="0.3">
      <c r="F4677" s="65"/>
      <c r="L4677" s="65"/>
      <c r="R4677" s="65"/>
    </row>
    <row r="4678" spans="6:18" s="2" customFormat="1" x14ac:dyDescent="0.3">
      <c r="F4678" s="65"/>
      <c r="L4678" s="65"/>
      <c r="R4678" s="65"/>
    </row>
    <row r="4679" spans="6:18" s="2" customFormat="1" x14ac:dyDescent="0.3">
      <c r="F4679" s="65"/>
      <c r="L4679" s="65"/>
      <c r="R4679" s="65"/>
    </row>
    <row r="4680" spans="6:18" s="2" customFormat="1" x14ac:dyDescent="0.3">
      <c r="F4680" s="65"/>
      <c r="L4680" s="65"/>
      <c r="R4680" s="65"/>
    </row>
    <row r="4681" spans="6:18" s="2" customFormat="1" x14ac:dyDescent="0.3">
      <c r="F4681" s="65"/>
      <c r="L4681" s="65"/>
      <c r="R4681" s="65"/>
    </row>
    <row r="4682" spans="6:18" s="2" customFormat="1" x14ac:dyDescent="0.3">
      <c r="F4682" s="65"/>
      <c r="L4682" s="65"/>
      <c r="R4682" s="65"/>
    </row>
    <row r="4683" spans="6:18" s="2" customFormat="1" x14ac:dyDescent="0.3">
      <c r="F4683" s="65"/>
      <c r="L4683" s="65"/>
      <c r="R4683" s="65"/>
    </row>
    <row r="4684" spans="6:18" s="2" customFormat="1" x14ac:dyDescent="0.3">
      <c r="F4684" s="65"/>
      <c r="L4684" s="65"/>
      <c r="R4684" s="65"/>
    </row>
    <row r="4685" spans="6:18" s="2" customFormat="1" x14ac:dyDescent="0.3">
      <c r="F4685" s="65"/>
      <c r="L4685" s="65"/>
      <c r="R4685" s="65"/>
    </row>
    <row r="4686" spans="6:18" s="2" customFormat="1" x14ac:dyDescent="0.3">
      <c r="F4686" s="65"/>
      <c r="L4686" s="65"/>
      <c r="R4686" s="65"/>
    </row>
    <row r="4687" spans="6:18" s="2" customFormat="1" x14ac:dyDescent="0.3">
      <c r="F4687" s="65"/>
      <c r="L4687" s="65"/>
      <c r="R4687" s="65"/>
    </row>
    <row r="4688" spans="6:18" s="2" customFormat="1" x14ac:dyDescent="0.3">
      <c r="F4688" s="65"/>
      <c r="L4688" s="65"/>
      <c r="R4688" s="65"/>
    </row>
    <row r="4689" spans="6:18" s="2" customFormat="1" x14ac:dyDescent="0.3">
      <c r="F4689" s="65"/>
      <c r="L4689" s="65"/>
      <c r="R4689" s="65"/>
    </row>
    <row r="4690" spans="6:18" s="2" customFormat="1" x14ac:dyDescent="0.3">
      <c r="F4690" s="65"/>
      <c r="L4690" s="65"/>
      <c r="R4690" s="65"/>
    </row>
    <row r="4691" spans="6:18" s="2" customFormat="1" x14ac:dyDescent="0.3">
      <c r="F4691" s="65"/>
      <c r="L4691" s="65"/>
      <c r="R4691" s="65"/>
    </row>
    <row r="4692" spans="6:18" s="2" customFormat="1" x14ac:dyDescent="0.3">
      <c r="F4692" s="65"/>
      <c r="L4692" s="65"/>
      <c r="R4692" s="65"/>
    </row>
    <row r="4693" spans="6:18" s="2" customFormat="1" x14ac:dyDescent="0.3">
      <c r="F4693" s="65"/>
      <c r="L4693" s="65"/>
      <c r="R4693" s="65"/>
    </row>
    <row r="4694" spans="6:18" s="2" customFormat="1" x14ac:dyDescent="0.3">
      <c r="F4694" s="65"/>
      <c r="L4694" s="65"/>
      <c r="R4694" s="65"/>
    </row>
    <row r="4695" spans="6:18" s="2" customFormat="1" x14ac:dyDescent="0.3">
      <c r="F4695" s="65"/>
      <c r="L4695" s="65"/>
      <c r="R4695" s="65"/>
    </row>
    <row r="4696" spans="6:18" s="2" customFormat="1" x14ac:dyDescent="0.3">
      <c r="F4696" s="65"/>
      <c r="L4696" s="65"/>
      <c r="R4696" s="65"/>
    </row>
    <row r="4697" spans="6:18" s="2" customFormat="1" x14ac:dyDescent="0.3">
      <c r="F4697" s="65"/>
      <c r="L4697" s="65"/>
      <c r="R4697" s="65"/>
    </row>
    <row r="4698" spans="6:18" s="2" customFormat="1" x14ac:dyDescent="0.3">
      <c r="F4698" s="65"/>
      <c r="L4698" s="65"/>
      <c r="R4698" s="65"/>
    </row>
    <row r="4699" spans="6:18" s="2" customFormat="1" x14ac:dyDescent="0.3">
      <c r="F4699" s="65"/>
      <c r="L4699" s="65"/>
      <c r="R4699" s="65"/>
    </row>
    <row r="4700" spans="6:18" s="2" customFormat="1" x14ac:dyDescent="0.3">
      <c r="F4700" s="65"/>
      <c r="L4700" s="65"/>
      <c r="R4700" s="65"/>
    </row>
    <row r="4701" spans="6:18" s="2" customFormat="1" x14ac:dyDescent="0.3">
      <c r="F4701" s="65"/>
      <c r="L4701" s="65"/>
      <c r="R4701" s="65"/>
    </row>
    <row r="4702" spans="6:18" s="2" customFormat="1" x14ac:dyDescent="0.3">
      <c r="F4702" s="65"/>
      <c r="L4702" s="65"/>
      <c r="R4702" s="65"/>
    </row>
    <row r="4703" spans="6:18" s="2" customFormat="1" x14ac:dyDescent="0.3">
      <c r="F4703" s="65"/>
      <c r="L4703" s="65"/>
      <c r="R4703" s="65"/>
    </row>
    <row r="4704" spans="6:18" s="2" customFormat="1" x14ac:dyDescent="0.3">
      <c r="F4704" s="65"/>
      <c r="L4704" s="65"/>
      <c r="R4704" s="65"/>
    </row>
    <row r="4705" spans="6:18" s="2" customFormat="1" x14ac:dyDescent="0.3">
      <c r="F4705" s="65"/>
      <c r="L4705" s="65"/>
      <c r="R4705" s="65"/>
    </row>
    <row r="4706" spans="6:18" s="2" customFormat="1" x14ac:dyDescent="0.3">
      <c r="F4706" s="65"/>
      <c r="L4706" s="65"/>
      <c r="R4706" s="65"/>
    </row>
    <row r="4707" spans="6:18" s="2" customFormat="1" x14ac:dyDescent="0.3">
      <c r="F4707" s="65"/>
      <c r="L4707" s="65"/>
      <c r="R4707" s="65"/>
    </row>
    <row r="4708" spans="6:18" s="2" customFormat="1" x14ac:dyDescent="0.3">
      <c r="F4708" s="65"/>
      <c r="L4708" s="65"/>
      <c r="R4708" s="65"/>
    </row>
    <row r="4709" spans="6:18" s="2" customFormat="1" x14ac:dyDescent="0.3">
      <c r="F4709" s="65"/>
      <c r="L4709" s="65"/>
      <c r="R4709" s="65"/>
    </row>
    <row r="4710" spans="6:18" s="2" customFormat="1" x14ac:dyDescent="0.3">
      <c r="F4710" s="65"/>
      <c r="L4710" s="65"/>
      <c r="R4710" s="65"/>
    </row>
    <row r="4711" spans="6:18" s="2" customFormat="1" x14ac:dyDescent="0.3">
      <c r="F4711" s="65"/>
      <c r="L4711" s="65"/>
      <c r="R4711" s="65"/>
    </row>
    <row r="4712" spans="6:18" s="2" customFormat="1" x14ac:dyDescent="0.3">
      <c r="F4712" s="65"/>
      <c r="L4712" s="65"/>
      <c r="R4712" s="65"/>
    </row>
    <row r="4713" spans="6:18" s="2" customFormat="1" x14ac:dyDescent="0.3">
      <c r="F4713" s="65"/>
      <c r="L4713" s="65"/>
      <c r="R4713" s="65"/>
    </row>
    <row r="4714" spans="6:18" s="2" customFormat="1" x14ac:dyDescent="0.3">
      <c r="F4714" s="65"/>
      <c r="L4714" s="65"/>
      <c r="R4714" s="65"/>
    </row>
    <row r="4715" spans="6:18" s="2" customFormat="1" x14ac:dyDescent="0.3">
      <c r="F4715" s="65"/>
      <c r="L4715" s="65"/>
      <c r="R4715" s="65"/>
    </row>
    <row r="4716" spans="6:18" s="2" customFormat="1" x14ac:dyDescent="0.3">
      <c r="F4716" s="65"/>
      <c r="L4716" s="65"/>
      <c r="R4716" s="65"/>
    </row>
    <row r="4717" spans="6:18" s="2" customFormat="1" x14ac:dyDescent="0.3">
      <c r="F4717" s="65"/>
      <c r="L4717" s="65"/>
      <c r="R4717" s="65"/>
    </row>
    <row r="4718" spans="6:18" s="2" customFormat="1" x14ac:dyDescent="0.3">
      <c r="F4718" s="65"/>
      <c r="L4718" s="65"/>
      <c r="R4718" s="65"/>
    </row>
    <row r="4719" spans="6:18" s="2" customFormat="1" x14ac:dyDescent="0.3">
      <c r="F4719" s="65"/>
      <c r="L4719" s="65"/>
      <c r="R4719" s="65"/>
    </row>
    <row r="4720" spans="6:18" s="2" customFormat="1" x14ac:dyDescent="0.3">
      <c r="F4720" s="65"/>
      <c r="L4720" s="65"/>
      <c r="R4720" s="65"/>
    </row>
    <row r="4721" spans="6:18" s="2" customFormat="1" x14ac:dyDescent="0.3">
      <c r="F4721" s="65"/>
      <c r="L4721" s="65"/>
      <c r="R4721" s="65"/>
    </row>
    <row r="4722" spans="6:18" s="2" customFormat="1" x14ac:dyDescent="0.3">
      <c r="F4722" s="65"/>
      <c r="L4722" s="65"/>
      <c r="R4722" s="65"/>
    </row>
    <row r="4723" spans="6:18" s="2" customFormat="1" x14ac:dyDescent="0.3">
      <c r="F4723" s="65"/>
      <c r="L4723" s="65"/>
      <c r="R4723" s="65"/>
    </row>
    <row r="4724" spans="6:18" s="2" customFormat="1" x14ac:dyDescent="0.3">
      <c r="F4724" s="65"/>
      <c r="L4724" s="65"/>
      <c r="R4724" s="65"/>
    </row>
    <row r="4725" spans="6:18" s="2" customFormat="1" x14ac:dyDescent="0.3">
      <c r="F4725" s="65"/>
      <c r="L4725" s="65"/>
      <c r="R4725" s="65"/>
    </row>
    <row r="4726" spans="6:18" s="2" customFormat="1" x14ac:dyDescent="0.3">
      <c r="F4726" s="65"/>
      <c r="L4726" s="65"/>
      <c r="R4726" s="65"/>
    </row>
    <row r="4727" spans="6:18" s="2" customFormat="1" x14ac:dyDescent="0.3">
      <c r="F4727" s="65"/>
      <c r="L4727" s="65"/>
      <c r="R4727" s="65"/>
    </row>
    <row r="4728" spans="6:18" s="2" customFormat="1" x14ac:dyDescent="0.3">
      <c r="F4728" s="65"/>
      <c r="L4728" s="65"/>
      <c r="R4728" s="65"/>
    </row>
    <row r="4729" spans="6:18" s="2" customFormat="1" x14ac:dyDescent="0.3">
      <c r="F4729" s="65"/>
      <c r="L4729" s="65"/>
      <c r="R4729" s="65"/>
    </row>
    <row r="4730" spans="6:18" s="2" customFormat="1" x14ac:dyDescent="0.3">
      <c r="F4730" s="65"/>
      <c r="L4730" s="65"/>
      <c r="R4730" s="65"/>
    </row>
    <row r="4731" spans="6:18" s="2" customFormat="1" x14ac:dyDescent="0.3">
      <c r="F4731" s="65"/>
      <c r="L4731" s="65"/>
      <c r="R4731" s="65"/>
    </row>
    <row r="4732" spans="6:18" s="2" customFormat="1" x14ac:dyDescent="0.3">
      <c r="F4732" s="65"/>
      <c r="L4732" s="65"/>
      <c r="R4732" s="65"/>
    </row>
    <row r="4733" spans="6:18" s="2" customFormat="1" x14ac:dyDescent="0.3">
      <c r="F4733" s="65"/>
      <c r="L4733" s="65"/>
      <c r="R4733" s="65"/>
    </row>
    <row r="4734" spans="6:18" s="2" customFormat="1" x14ac:dyDescent="0.3">
      <c r="F4734" s="65"/>
      <c r="L4734" s="65"/>
      <c r="R4734" s="65"/>
    </row>
    <row r="4735" spans="6:18" s="2" customFormat="1" x14ac:dyDescent="0.3">
      <c r="F4735" s="65"/>
      <c r="L4735" s="65"/>
      <c r="R4735" s="65"/>
    </row>
    <row r="4736" spans="6:18" s="2" customFormat="1" x14ac:dyDescent="0.3">
      <c r="F4736" s="65"/>
      <c r="L4736" s="65"/>
      <c r="R4736" s="65"/>
    </row>
    <row r="4737" spans="6:18" s="2" customFormat="1" x14ac:dyDescent="0.3">
      <c r="F4737" s="65"/>
      <c r="L4737" s="65"/>
      <c r="R4737" s="65"/>
    </row>
    <row r="4738" spans="6:18" s="2" customFormat="1" x14ac:dyDescent="0.3">
      <c r="F4738" s="65"/>
      <c r="L4738" s="65"/>
      <c r="R4738" s="65"/>
    </row>
    <row r="4739" spans="6:18" s="2" customFormat="1" x14ac:dyDescent="0.3">
      <c r="F4739" s="65"/>
      <c r="L4739" s="65"/>
      <c r="R4739" s="65"/>
    </row>
    <row r="4740" spans="6:18" s="2" customFormat="1" x14ac:dyDescent="0.3">
      <c r="F4740" s="65"/>
      <c r="L4740" s="65"/>
      <c r="R4740" s="65"/>
    </row>
    <row r="4741" spans="6:18" s="2" customFormat="1" x14ac:dyDescent="0.3">
      <c r="F4741" s="65"/>
      <c r="L4741" s="65"/>
      <c r="R4741" s="65"/>
    </row>
    <row r="4742" spans="6:18" s="2" customFormat="1" x14ac:dyDescent="0.3">
      <c r="F4742" s="65"/>
      <c r="L4742" s="65"/>
      <c r="R4742" s="65"/>
    </row>
    <row r="4743" spans="6:18" s="2" customFormat="1" x14ac:dyDescent="0.3">
      <c r="F4743" s="65"/>
      <c r="L4743" s="65"/>
      <c r="R4743" s="65"/>
    </row>
    <row r="4744" spans="6:18" s="2" customFormat="1" x14ac:dyDescent="0.3">
      <c r="F4744" s="65"/>
      <c r="L4744" s="65"/>
      <c r="R4744" s="65"/>
    </row>
    <row r="4745" spans="6:18" s="2" customFormat="1" x14ac:dyDescent="0.3">
      <c r="F4745" s="65"/>
      <c r="L4745" s="65"/>
      <c r="R4745" s="65"/>
    </row>
    <row r="4746" spans="6:18" s="2" customFormat="1" x14ac:dyDescent="0.3">
      <c r="F4746" s="65"/>
      <c r="L4746" s="65"/>
      <c r="R4746" s="65"/>
    </row>
    <row r="4747" spans="6:18" s="2" customFormat="1" x14ac:dyDescent="0.3">
      <c r="F4747" s="65"/>
      <c r="L4747" s="65"/>
      <c r="R4747" s="65"/>
    </row>
    <row r="4748" spans="6:18" s="2" customFormat="1" x14ac:dyDescent="0.3">
      <c r="F4748" s="65"/>
      <c r="L4748" s="65"/>
      <c r="R4748" s="65"/>
    </row>
    <row r="4749" spans="6:18" s="2" customFormat="1" x14ac:dyDescent="0.3">
      <c r="F4749" s="65"/>
      <c r="L4749" s="65"/>
      <c r="R4749" s="65"/>
    </row>
    <row r="4750" spans="6:18" s="2" customFormat="1" x14ac:dyDescent="0.3">
      <c r="F4750" s="65"/>
      <c r="L4750" s="65"/>
      <c r="R4750" s="65"/>
    </row>
    <row r="4751" spans="6:18" s="2" customFormat="1" x14ac:dyDescent="0.3">
      <c r="F4751" s="65"/>
      <c r="L4751" s="65"/>
      <c r="R4751" s="65"/>
    </row>
    <row r="4752" spans="6:18" s="2" customFormat="1" x14ac:dyDescent="0.3">
      <c r="F4752" s="65"/>
      <c r="L4752" s="65"/>
      <c r="R4752" s="65"/>
    </row>
    <row r="4753" spans="6:18" s="2" customFormat="1" x14ac:dyDescent="0.3">
      <c r="F4753" s="65"/>
      <c r="L4753" s="65"/>
      <c r="R4753" s="65"/>
    </row>
    <row r="4754" spans="6:18" s="2" customFormat="1" x14ac:dyDescent="0.3">
      <c r="F4754" s="65"/>
      <c r="L4754" s="65"/>
      <c r="R4754" s="65"/>
    </row>
    <row r="4755" spans="6:18" s="2" customFormat="1" x14ac:dyDescent="0.3">
      <c r="F4755" s="65"/>
      <c r="L4755" s="65"/>
      <c r="R4755" s="65"/>
    </row>
    <row r="4756" spans="6:18" s="2" customFormat="1" x14ac:dyDescent="0.3">
      <c r="F4756" s="65"/>
      <c r="L4756" s="65"/>
      <c r="R4756" s="65"/>
    </row>
    <row r="4757" spans="6:18" s="2" customFormat="1" x14ac:dyDescent="0.3">
      <c r="F4757" s="65"/>
      <c r="L4757" s="65"/>
      <c r="R4757" s="65"/>
    </row>
    <row r="4758" spans="6:18" s="2" customFormat="1" x14ac:dyDescent="0.3">
      <c r="F4758" s="65"/>
      <c r="L4758" s="65"/>
      <c r="R4758" s="65"/>
    </row>
    <row r="4759" spans="6:18" s="2" customFormat="1" x14ac:dyDescent="0.3">
      <c r="F4759" s="65"/>
      <c r="L4759" s="65"/>
      <c r="R4759" s="65"/>
    </row>
    <row r="4760" spans="6:18" s="2" customFormat="1" x14ac:dyDescent="0.3">
      <c r="F4760" s="65"/>
      <c r="L4760" s="65"/>
      <c r="R4760" s="65"/>
    </row>
    <row r="4761" spans="6:18" s="2" customFormat="1" x14ac:dyDescent="0.3">
      <c r="F4761" s="65"/>
      <c r="L4761" s="65"/>
      <c r="R4761" s="65"/>
    </row>
    <row r="4762" spans="6:18" s="2" customFormat="1" x14ac:dyDescent="0.3">
      <c r="F4762" s="65"/>
      <c r="L4762" s="65"/>
      <c r="R4762" s="65"/>
    </row>
    <row r="4763" spans="6:18" s="2" customFormat="1" x14ac:dyDescent="0.3">
      <c r="F4763" s="65"/>
      <c r="L4763" s="65"/>
      <c r="R4763" s="65"/>
    </row>
    <row r="4764" spans="6:18" s="2" customFormat="1" x14ac:dyDescent="0.3">
      <c r="F4764" s="65"/>
      <c r="L4764" s="65"/>
      <c r="R4764" s="65"/>
    </row>
    <row r="4765" spans="6:18" s="2" customFormat="1" x14ac:dyDescent="0.3">
      <c r="F4765" s="65"/>
      <c r="L4765" s="65"/>
      <c r="R4765" s="65"/>
    </row>
    <row r="4766" spans="6:18" s="2" customFormat="1" x14ac:dyDescent="0.3">
      <c r="F4766" s="65"/>
      <c r="L4766" s="65"/>
      <c r="R4766" s="65"/>
    </row>
    <row r="4767" spans="6:18" s="2" customFormat="1" x14ac:dyDescent="0.3">
      <c r="F4767" s="65"/>
      <c r="L4767" s="65"/>
      <c r="R4767" s="65"/>
    </row>
    <row r="4768" spans="6:18" s="2" customFormat="1" x14ac:dyDescent="0.3">
      <c r="F4768" s="65"/>
      <c r="L4768" s="65"/>
      <c r="R4768" s="65"/>
    </row>
    <row r="4769" spans="6:18" s="2" customFormat="1" x14ac:dyDescent="0.3">
      <c r="F4769" s="65"/>
      <c r="L4769" s="65"/>
      <c r="R4769" s="65"/>
    </row>
    <row r="4770" spans="6:18" s="2" customFormat="1" x14ac:dyDescent="0.3">
      <c r="F4770" s="65"/>
      <c r="L4770" s="65"/>
      <c r="R4770" s="65"/>
    </row>
    <row r="4771" spans="6:18" s="2" customFormat="1" x14ac:dyDescent="0.3">
      <c r="F4771" s="65"/>
      <c r="L4771" s="65"/>
      <c r="R4771" s="65"/>
    </row>
    <row r="4772" spans="6:18" s="2" customFormat="1" x14ac:dyDescent="0.3">
      <c r="F4772" s="65"/>
      <c r="L4772" s="65"/>
      <c r="R4772" s="65"/>
    </row>
    <row r="4773" spans="6:18" s="2" customFormat="1" x14ac:dyDescent="0.3">
      <c r="F4773" s="65"/>
      <c r="L4773" s="65"/>
      <c r="R4773" s="65"/>
    </row>
    <row r="4774" spans="6:18" s="2" customFormat="1" x14ac:dyDescent="0.3">
      <c r="F4774" s="65"/>
      <c r="L4774" s="65"/>
      <c r="R4774" s="65"/>
    </row>
    <row r="4775" spans="6:18" s="2" customFormat="1" x14ac:dyDescent="0.3">
      <c r="F4775" s="65"/>
      <c r="L4775" s="65"/>
      <c r="R4775" s="65"/>
    </row>
    <row r="4776" spans="6:18" s="2" customFormat="1" x14ac:dyDescent="0.3">
      <c r="F4776" s="65"/>
      <c r="L4776" s="65"/>
      <c r="R4776" s="65"/>
    </row>
    <row r="4777" spans="6:18" s="2" customFormat="1" x14ac:dyDescent="0.3">
      <c r="F4777" s="65"/>
      <c r="L4777" s="65"/>
      <c r="R4777" s="65"/>
    </row>
    <row r="4778" spans="6:18" s="2" customFormat="1" x14ac:dyDescent="0.3">
      <c r="F4778" s="65"/>
      <c r="L4778" s="65"/>
      <c r="R4778" s="65"/>
    </row>
    <row r="4779" spans="6:18" s="2" customFormat="1" x14ac:dyDescent="0.3">
      <c r="F4779" s="65"/>
      <c r="L4779" s="65"/>
      <c r="R4779" s="65"/>
    </row>
    <row r="4780" spans="6:18" s="2" customFormat="1" x14ac:dyDescent="0.3">
      <c r="F4780" s="65"/>
      <c r="L4780" s="65"/>
      <c r="R4780" s="65"/>
    </row>
    <row r="4781" spans="6:18" s="2" customFormat="1" x14ac:dyDescent="0.3">
      <c r="F4781" s="65"/>
      <c r="L4781" s="65"/>
      <c r="R4781" s="65"/>
    </row>
    <row r="4782" spans="6:18" s="2" customFormat="1" x14ac:dyDescent="0.3">
      <c r="F4782" s="65"/>
      <c r="L4782" s="65"/>
      <c r="R4782" s="65"/>
    </row>
    <row r="4783" spans="6:18" s="2" customFormat="1" x14ac:dyDescent="0.3">
      <c r="F4783" s="65"/>
      <c r="L4783" s="65"/>
      <c r="R4783" s="65"/>
    </row>
    <row r="4784" spans="6:18" s="2" customFormat="1" x14ac:dyDescent="0.3">
      <c r="F4784" s="65"/>
      <c r="L4784" s="65"/>
      <c r="R4784" s="65"/>
    </row>
    <row r="4785" spans="6:18" s="2" customFormat="1" x14ac:dyDescent="0.3">
      <c r="F4785" s="65"/>
      <c r="L4785" s="65"/>
      <c r="R4785" s="65"/>
    </row>
    <row r="4786" spans="6:18" s="2" customFormat="1" x14ac:dyDescent="0.3">
      <c r="F4786" s="65"/>
      <c r="L4786" s="65"/>
      <c r="R4786" s="65"/>
    </row>
    <row r="4787" spans="6:18" s="2" customFormat="1" x14ac:dyDescent="0.3">
      <c r="F4787" s="65"/>
      <c r="L4787" s="65"/>
      <c r="R4787" s="65"/>
    </row>
    <row r="4788" spans="6:18" s="2" customFormat="1" x14ac:dyDescent="0.3">
      <c r="F4788" s="65"/>
      <c r="L4788" s="65"/>
      <c r="R4788" s="65"/>
    </row>
    <row r="4789" spans="6:18" s="2" customFormat="1" x14ac:dyDescent="0.3">
      <c r="F4789" s="65"/>
      <c r="L4789" s="65"/>
      <c r="R4789" s="65"/>
    </row>
    <row r="4790" spans="6:18" s="2" customFormat="1" x14ac:dyDescent="0.3">
      <c r="F4790" s="65"/>
      <c r="L4790" s="65"/>
      <c r="R4790" s="65"/>
    </row>
    <row r="4791" spans="6:18" s="2" customFormat="1" x14ac:dyDescent="0.3">
      <c r="F4791" s="65"/>
      <c r="L4791" s="65"/>
      <c r="R4791" s="65"/>
    </row>
    <row r="4792" spans="6:18" s="2" customFormat="1" x14ac:dyDescent="0.3">
      <c r="F4792" s="65"/>
      <c r="L4792" s="65"/>
      <c r="R4792" s="65"/>
    </row>
    <row r="4793" spans="6:18" s="2" customFormat="1" x14ac:dyDescent="0.3">
      <c r="F4793" s="65"/>
      <c r="L4793" s="65"/>
      <c r="R4793" s="65"/>
    </row>
    <row r="4794" spans="6:18" s="2" customFormat="1" x14ac:dyDescent="0.3">
      <c r="F4794" s="65"/>
      <c r="L4794" s="65"/>
      <c r="R4794" s="65"/>
    </row>
    <row r="4795" spans="6:18" s="2" customFormat="1" x14ac:dyDescent="0.3">
      <c r="F4795" s="65"/>
      <c r="L4795" s="65"/>
      <c r="R4795" s="65"/>
    </row>
    <row r="4796" spans="6:18" s="2" customFormat="1" x14ac:dyDescent="0.3">
      <c r="F4796" s="65"/>
      <c r="L4796" s="65"/>
      <c r="R4796" s="65"/>
    </row>
    <row r="4797" spans="6:18" s="2" customFormat="1" x14ac:dyDescent="0.3">
      <c r="F4797" s="65"/>
      <c r="L4797" s="65"/>
      <c r="R4797" s="65"/>
    </row>
    <row r="4798" spans="6:18" s="2" customFormat="1" x14ac:dyDescent="0.3">
      <c r="F4798" s="65"/>
      <c r="L4798" s="65"/>
      <c r="R4798" s="65"/>
    </row>
    <row r="4799" spans="6:18" s="2" customFormat="1" x14ac:dyDescent="0.3">
      <c r="F4799" s="65"/>
      <c r="L4799" s="65"/>
      <c r="R4799" s="65"/>
    </row>
    <row r="4800" spans="6:18" s="2" customFormat="1" x14ac:dyDescent="0.3">
      <c r="F4800" s="65"/>
      <c r="L4800" s="65"/>
      <c r="R4800" s="65"/>
    </row>
    <row r="4801" spans="6:18" s="2" customFormat="1" x14ac:dyDescent="0.3">
      <c r="F4801" s="65"/>
      <c r="L4801" s="65"/>
      <c r="R4801" s="65"/>
    </row>
    <row r="4802" spans="6:18" s="2" customFormat="1" x14ac:dyDescent="0.3">
      <c r="F4802" s="65"/>
      <c r="L4802" s="65"/>
      <c r="R4802" s="65"/>
    </row>
    <row r="4803" spans="6:18" s="2" customFormat="1" x14ac:dyDescent="0.3">
      <c r="F4803" s="65"/>
      <c r="L4803" s="65"/>
      <c r="R4803" s="65"/>
    </row>
    <row r="4804" spans="6:18" s="2" customFormat="1" x14ac:dyDescent="0.3">
      <c r="F4804" s="65"/>
      <c r="L4804" s="65"/>
      <c r="R4804" s="65"/>
    </row>
    <row r="4805" spans="6:18" s="2" customFormat="1" x14ac:dyDescent="0.3">
      <c r="F4805" s="65"/>
      <c r="L4805" s="65"/>
      <c r="R4805" s="65"/>
    </row>
    <row r="4806" spans="6:18" s="2" customFormat="1" x14ac:dyDescent="0.3">
      <c r="F4806" s="65"/>
      <c r="L4806" s="65"/>
      <c r="R4806" s="65"/>
    </row>
    <row r="4807" spans="6:18" s="2" customFormat="1" x14ac:dyDescent="0.3">
      <c r="F4807" s="65"/>
      <c r="L4807" s="65"/>
      <c r="R4807" s="65"/>
    </row>
    <row r="4808" spans="6:18" s="2" customFormat="1" x14ac:dyDescent="0.3">
      <c r="F4808" s="65"/>
      <c r="L4808" s="65"/>
      <c r="R4808" s="65"/>
    </row>
    <row r="4809" spans="6:18" s="2" customFormat="1" x14ac:dyDescent="0.3">
      <c r="F4809" s="65"/>
      <c r="L4809" s="65"/>
      <c r="R4809" s="65"/>
    </row>
    <row r="4810" spans="6:18" s="2" customFormat="1" x14ac:dyDescent="0.3">
      <c r="F4810" s="65"/>
      <c r="L4810" s="65"/>
      <c r="R4810" s="65"/>
    </row>
    <row r="4811" spans="6:18" s="2" customFormat="1" x14ac:dyDescent="0.3">
      <c r="F4811" s="65"/>
      <c r="L4811" s="65"/>
      <c r="R4811" s="65"/>
    </row>
    <row r="4812" spans="6:18" s="2" customFormat="1" x14ac:dyDescent="0.3">
      <c r="F4812" s="65"/>
      <c r="L4812" s="65"/>
      <c r="R4812" s="65"/>
    </row>
    <row r="4813" spans="6:18" s="2" customFormat="1" x14ac:dyDescent="0.3">
      <c r="F4813" s="65"/>
      <c r="L4813" s="65"/>
      <c r="R4813" s="65"/>
    </row>
    <row r="4814" spans="6:18" s="2" customFormat="1" x14ac:dyDescent="0.3">
      <c r="F4814" s="65"/>
      <c r="L4814" s="65"/>
      <c r="R4814" s="65"/>
    </row>
    <row r="4815" spans="6:18" s="2" customFormat="1" x14ac:dyDescent="0.3">
      <c r="F4815" s="65"/>
      <c r="L4815" s="65"/>
      <c r="R4815" s="65"/>
    </row>
    <row r="4816" spans="6:18" s="2" customFormat="1" x14ac:dyDescent="0.3">
      <c r="F4816" s="65"/>
      <c r="L4816" s="65"/>
      <c r="R4816" s="65"/>
    </row>
    <row r="4817" spans="6:18" s="2" customFormat="1" x14ac:dyDescent="0.3">
      <c r="F4817" s="65"/>
      <c r="L4817" s="65"/>
      <c r="R4817" s="65"/>
    </row>
    <row r="4818" spans="6:18" s="2" customFormat="1" x14ac:dyDescent="0.3">
      <c r="F4818" s="65"/>
      <c r="L4818" s="65"/>
      <c r="R4818" s="65"/>
    </row>
    <row r="4819" spans="6:18" s="2" customFormat="1" x14ac:dyDescent="0.3">
      <c r="F4819" s="65"/>
      <c r="L4819" s="65"/>
      <c r="R4819" s="65"/>
    </row>
    <row r="4820" spans="6:18" s="2" customFormat="1" x14ac:dyDescent="0.3">
      <c r="F4820" s="65"/>
      <c r="L4820" s="65"/>
      <c r="R4820" s="65"/>
    </row>
    <row r="4821" spans="6:18" s="2" customFormat="1" x14ac:dyDescent="0.3">
      <c r="F4821" s="65"/>
      <c r="L4821" s="65"/>
      <c r="R4821" s="65"/>
    </row>
    <row r="4822" spans="6:18" s="2" customFormat="1" x14ac:dyDescent="0.3">
      <c r="F4822" s="65"/>
      <c r="L4822" s="65"/>
      <c r="R4822" s="65"/>
    </row>
    <row r="4823" spans="6:18" s="2" customFormat="1" x14ac:dyDescent="0.3">
      <c r="F4823" s="65"/>
      <c r="L4823" s="65"/>
      <c r="R4823" s="65"/>
    </row>
    <row r="4824" spans="6:18" s="2" customFormat="1" x14ac:dyDescent="0.3">
      <c r="F4824" s="65"/>
      <c r="L4824" s="65"/>
      <c r="R4824" s="65"/>
    </row>
    <row r="4825" spans="6:18" s="2" customFormat="1" x14ac:dyDescent="0.3">
      <c r="F4825" s="65"/>
      <c r="L4825" s="65"/>
      <c r="R4825" s="65"/>
    </row>
    <row r="4826" spans="6:18" s="2" customFormat="1" x14ac:dyDescent="0.3">
      <c r="F4826" s="65"/>
      <c r="L4826" s="65"/>
      <c r="R4826" s="65"/>
    </row>
    <row r="4827" spans="6:18" s="2" customFormat="1" x14ac:dyDescent="0.3">
      <c r="F4827" s="65"/>
      <c r="L4827" s="65"/>
      <c r="R4827" s="65"/>
    </row>
    <row r="4828" spans="6:18" s="2" customFormat="1" x14ac:dyDescent="0.3">
      <c r="F4828" s="65"/>
      <c r="L4828" s="65"/>
      <c r="R4828" s="65"/>
    </row>
    <row r="4829" spans="6:18" s="2" customFormat="1" x14ac:dyDescent="0.3">
      <c r="F4829" s="65"/>
      <c r="L4829" s="65"/>
      <c r="R4829" s="65"/>
    </row>
    <row r="4830" spans="6:18" s="2" customFormat="1" x14ac:dyDescent="0.3">
      <c r="F4830" s="65"/>
      <c r="L4830" s="65"/>
      <c r="R4830" s="65"/>
    </row>
    <row r="4831" spans="6:18" s="2" customFormat="1" x14ac:dyDescent="0.3">
      <c r="F4831" s="65"/>
      <c r="L4831" s="65"/>
      <c r="R4831" s="65"/>
    </row>
    <row r="4832" spans="6:18" s="2" customFormat="1" x14ac:dyDescent="0.3">
      <c r="F4832" s="65"/>
      <c r="L4832" s="65"/>
      <c r="R4832" s="65"/>
    </row>
    <row r="4833" spans="6:18" s="2" customFormat="1" x14ac:dyDescent="0.3">
      <c r="F4833" s="65"/>
      <c r="L4833" s="65"/>
      <c r="R4833" s="65"/>
    </row>
    <row r="4834" spans="6:18" s="2" customFormat="1" x14ac:dyDescent="0.3">
      <c r="F4834" s="65"/>
      <c r="L4834" s="65"/>
      <c r="R4834" s="65"/>
    </row>
    <row r="4835" spans="6:18" s="2" customFormat="1" x14ac:dyDescent="0.3">
      <c r="F4835" s="65"/>
      <c r="L4835" s="65"/>
      <c r="R4835" s="65"/>
    </row>
    <row r="4836" spans="6:18" s="2" customFormat="1" x14ac:dyDescent="0.3">
      <c r="F4836" s="65"/>
      <c r="L4836" s="65"/>
      <c r="R4836" s="65"/>
    </row>
    <row r="4837" spans="6:18" s="2" customFormat="1" x14ac:dyDescent="0.3">
      <c r="F4837" s="65"/>
      <c r="L4837" s="65"/>
      <c r="R4837" s="65"/>
    </row>
    <row r="4838" spans="6:18" s="2" customFormat="1" x14ac:dyDescent="0.3">
      <c r="F4838" s="65"/>
      <c r="L4838" s="65"/>
      <c r="R4838" s="65"/>
    </row>
    <row r="4839" spans="6:18" s="2" customFormat="1" x14ac:dyDescent="0.3">
      <c r="F4839" s="65"/>
      <c r="L4839" s="65"/>
      <c r="R4839" s="65"/>
    </row>
    <row r="4840" spans="6:18" s="2" customFormat="1" x14ac:dyDescent="0.3">
      <c r="F4840" s="65"/>
      <c r="L4840" s="65"/>
      <c r="R4840" s="65"/>
    </row>
    <row r="4841" spans="6:18" s="2" customFormat="1" x14ac:dyDescent="0.3">
      <c r="F4841" s="65"/>
      <c r="L4841" s="65"/>
      <c r="R4841" s="65"/>
    </row>
    <row r="4842" spans="6:18" s="2" customFormat="1" x14ac:dyDescent="0.3">
      <c r="F4842" s="65"/>
      <c r="L4842" s="65"/>
      <c r="R4842" s="65"/>
    </row>
    <row r="4843" spans="6:18" s="2" customFormat="1" x14ac:dyDescent="0.3">
      <c r="F4843" s="65"/>
      <c r="L4843" s="65"/>
      <c r="R4843" s="65"/>
    </row>
    <row r="4844" spans="6:18" s="2" customFormat="1" x14ac:dyDescent="0.3">
      <c r="F4844" s="65"/>
      <c r="L4844" s="65"/>
      <c r="R4844" s="65"/>
    </row>
    <row r="4845" spans="6:18" s="2" customFormat="1" x14ac:dyDescent="0.3">
      <c r="F4845" s="65"/>
      <c r="L4845" s="65"/>
      <c r="R4845" s="65"/>
    </row>
    <row r="4846" spans="6:18" s="2" customFormat="1" x14ac:dyDescent="0.3">
      <c r="F4846" s="65"/>
      <c r="L4846" s="65"/>
      <c r="R4846" s="65"/>
    </row>
    <row r="4847" spans="6:18" s="2" customFormat="1" x14ac:dyDescent="0.3">
      <c r="F4847" s="65"/>
      <c r="L4847" s="65"/>
      <c r="R4847" s="65"/>
    </row>
    <row r="4848" spans="6:18" s="2" customFormat="1" x14ac:dyDescent="0.3">
      <c r="F4848" s="65"/>
      <c r="L4848" s="65"/>
      <c r="R4848" s="65"/>
    </row>
    <row r="4849" spans="6:18" s="2" customFormat="1" x14ac:dyDescent="0.3">
      <c r="F4849" s="65"/>
      <c r="L4849" s="65"/>
      <c r="R4849" s="65"/>
    </row>
    <row r="4850" spans="6:18" s="2" customFormat="1" x14ac:dyDescent="0.3">
      <c r="F4850" s="65"/>
      <c r="L4850" s="65"/>
      <c r="R4850" s="65"/>
    </row>
    <row r="4851" spans="6:18" s="2" customFormat="1" x14ac:dyDescent="0.3">
      <c r="F4851" s="65"/>
      <c r="L4851" s="65"/>
      <c r="R4851" s="65"/>
    </row>
    <row r="4852" spans="6:18" s="2" customFormat="1" x14ac:dyDescent="0.3">
      <c r="F4852" s="65"/>
      <c r="L4852" s="65"/>
      <c r="R4852" s="65"/>
    </row>
    <row r="4853" spans="6:18" s="2" customFormat="1" x14ac:dyDescent="0.3">
      <c r="F4853" s="65"/>
      <c r="L4853" s="65"/>
      <c r="R4853" s="65"/>
    </row>
    <row r="4854" spans="6:18" s="2" customFormat="1" x14ac:dyDescent="0.3">
      <c r="F4854" s="65"/>
      <c r="L4854" s="65"/>
      <c r="R4854" s="65"/>
    </row>
    <row r="4855" spans="6:18" s="2" customFormat="1" x14ac:dyDescent="0.3">
      <c r="F4855" s="65"/>
      <c r="L4855" s="65"/>
      <c r="R4855" s="65"/>
    </row>
    <row r="4856" spans="6:18" s="2" customFormat="1" x14ac:dyDescent="0.3">
      <c r="F4856" s="65"/>
      <c r="L4856" s="65"/>
      <c r="R4856" s="65"/>
    </row>
    <row r="4857" spans="6:18" s="2" customFormat="1" x14ac:dyDescent="0.3">
      <c r="F4857" s="65"/>
      <c r="L4857" s="65"/>
      <c r="R4857" s="65"/>
    </row>
    <row r="4858" spans="6:18" s="2" customFormat="1" x14ac:dyDescent="0.3">
      <c r="F4858" s="65"/>
      <c r="L4858" s="65"/>
      <c r="R4858" s="65"/>
    </row>
    <row r="4859" spans="6:18" s="2" customFormat="1" x14ac:dyDescent="0.3">
      <c r="F4859" s="65"/>
      <c r="L4859" s="65"/>
      <c r="R4859" s="65"/>
    </row>
    <row r="4860" spans="6:18" s="2" customFormat="1" x14ac:dyDescent="0.3">
      <c r="F4860" s="65"/>
      <c r="L4860" s="65"/>
      <c r="R4860" s="65"/>
    </row>
    <row r="4861" spans="6:18" s="2" customFormat="1" x14ac:dyDescent="0.3">
      <c r="F4861" s="65"/>
      <c r="L4861" s="65"/>
      <c r="R4861" s="65"/>
    </row>
    <row r="4862" spans="6:18" s="2" customFormat="1" x14ac:dyDescent="0.3">
      <c r="F4862" s="65"/>
      <c r="L4862" s="65"/>
      <c r="R4862" s="65"/>
    </row>
    <row r="4863" spans="6:18" s="2" customFormat="1" x14ac:dyDescent="0.3">
      <c r="F4863" s="65"/>
      <c r="L4863" s="65"/>
      <c r="R4863" s="65"/>
    </row>
    <row r="4864" spans="6:18" s="2" customFormat="1" x14ac:dyDescent="0.3">
      <c r="F4864" s="65"/>
      <c r="L4864" s="65"/>
      <c r="R4864" s="65"/>
    </row>
    <row r="4865" spans="6:18" s="2" customFormat="1" x14ac:dyDescent="0.3">
      <c r="F4865" s="65"/>
      <c r="L4865" s="65"/>
      <c r="R4865" s="65"/>
    </row>
    <row r="4866" spans="6:18" s="2" customFormat="1" x14ac:dyDescent="0.3">
      <c r="F4866" s="65"/>
      <c r="L4866" s="65"/>
      <c r="R4866" s="65"/>
    </row>
    <row r="4867" spans="6:18" s="2" customFormat="1" x14ac:dyDescent="0.3">
      <c r="F4867" s="65"/>
      <c r="L4867" s="65"/>
      <c r="R4867" s="65"/>
    </row>
    <row r="4868" spans="6:18" s="2" customFormat="1" x14ac:dyDescent="0.3">
      <c r="F4868" s="65"/>
      <c r="L4868" s="65"/>
      <c r="R4868" s="65"/>
    </row>
    <row r="4869" spans="6:18" s="2" customFormat="1" x14ac:dyDescent="0.3">
      <c r="F4869" s="65"/>
      <c r="L4869" s="65"/>
      <c r="R4869" s="65"/>
    </row>
    <row r="4870" spans="6:18" s="2" customFormat="1" x14ac:dyDescent="0.3">
      <c r="F4870" s="65"/>
      <c r="L4870" s="65"/>
      <c r="R4870" s="65"/>
    </row>
    <row r="4871" spans="6:18" s="2" customFormat="1" x14ac:dyDescent="0.3">
      <c r="F4871" s="65"/>
      <c r="L4871" s="65"/>
      <c r="R4871" s="65"/>
    </row>
    <row r="4872" spans="6:18" s="2" customFormat="1" x14ac:dyDescent="0.3">
      <c r="F4872" s="65"/>
      <c r="L4872" s="65"/>
      <c r="R4872" s="65"/>
    </row>
    <row r="4873" spans="6:18" s="2" customFormat="1" x14ac:dyDescent="0.3">
      <c r="F4873" s="65"/>
      <c r="L4873" s="65"/>
      <c r="R4873" s="65"/>
    </row>
    <row r="4874" spans="6:18" s="2" customFormat="1" x14ac:dyDescent="0.3">
      <c r="F4874" s="65"/>
      <c r="L4874" s="65"/>
      <c r="R4874" s="65"/>
    </row>
    <row r="4875" spans="6:18" s="2" customFormat="1" x14ac:dyDescent="0.3">
      <c r="F4875" s="65"/>
      <c r="L4875" s="65"/>
      <c r="R4875" s="65"/>
    </row>
    <row r="4876" spans="6:18" s="2" customFormat="1" x14ac:dyDescent="0.3">
      <c r="F4876" s="65"/>
      <c r="L4876" s="65"/>
      <c r="R4876" s="65"/>
    </row>
    <row r="4877" spans="6:18" s="2" customFormat="1" x14ac:dyDescent="0.3">
      <c r="F4877" s="65"/>
      <c r="L4877" s="65"/>
      <c r="R4877" s="65"/>
    </row>
    <row r="4878" spans="6:18" s="2" customFormat="1" x14ac:dyDescent="0.3">
      <c r="F4878" s="65"/>
      <c r="L4878" s="65"/>
      <c r="R4878" s="65"/>
    </row>
    <row r="4879" spans="6:18" s="2" customFormat="1" x14ac:dyDescent="0.3">
      <c r="F4879" s="65"/>
      <c r="L4879" s="65"/>
      <c r="R4879" s="65"/>
    </row>
    <row r="4880" spans="6:18" s="2" customFormat="1" x14ac:dyDescent="0.3">
      <c r="F4880" s="65"/>
      <c r="L4880" s="65"/>
      <c r="R4880" s="65"/>
    </row>
    <row r="4881" spans="6:18" s="2" customFormat="1" x14ac:dyDescent="0.3">
      <c r="F4881" s="65"/>
      <c r="L4881" s="65"/>
      <c r="R4881" s="65"/>
    </row>
    <row r="4882" spans="6:18" s="2" customFormat="1" x14ac:dyDescent="0.3">
      <c r="F4882" s="65"/>
      <c r="L4882" s="65"/>
      <c r="R4882" s="65"/>
    </row>
    <row r="4883" spans="6:18" s="2" customFormat="1" x14ac:dyDescent="0.3">
      <c r="F4883" s="65"/>
      <c r="L4883" s="65"/>
      <c r="R4883" s="65"/>
    </row>
    <row r="4884" spans="6:18" s="2" customFormat="1" x14ac:dyDescent="0.3">
      <c r="F4884" s="65"/>
      <c r="L4884" s="65"/>
      <c r="R4884" s="65"/>
    </row>
    <row r="4885" spans="6:18" s="2" customFormat="1" x14ac:dyDescent="0.3">
      <c r="F4885" s="65"/>
      <c r="L4885" s="65"/>
      <c r="R4885" s="65"/>
    </row>
    <row r="4886" spans="6:18" s="2" customFormat="1" x14ac:dyDescent="0.3">
      <c r="F4886" s="65"/>
      <c r="L4886" s="65"/>
      <c r="R4886" s="65"/>
    </row>
    <row r="4887" spans="6:18" s="2" customFormat="1" x14ac:dyDescent="0.3">
      <c r="F4887" s="65"/>
      <c r="L4887" s="65"/>
      <c r="R4887" s="65"/>
    </row>
    <row r="4888" spans="6:18" s="2" customFormat="1" x14ac:dyDescent="0.3">
      <c r="F4888" s="65"/>
      <c r="L4888" s="65"/>
      <c r="R4888" s="65"/>
    </row>
    <row r="4889" spans="6:18" s="2" customFormat="1" x14ac:dyDescent="0.3">
      <c r="F4889" s="65"/>
      <c r="L4889" s="65"/>
      <c r="R4889" s="65"/>
    </row>
    <row r="4890" spans="6:18" s="2" customFormat="1" x14ac:dyDescent="0.3">
      <c r="F4890" s="65"/>
      <c r="L4890" s="65"/>
      <c r="R4890" s="65"/>
    </row>
    <row r="4891" spans="6:18" s="2" customFormat="1" x14ac:dyDescent="0.3">
      <c r="F4891" s="65"/>
      <c r="L4891" s="65"/>
      <c r="R4891" s="65"/>
    </row>
    <row r="4892" spans="6:18" s="2" customFormat="1" x14ac:dyDescent="0.3">
      <c r="F4892" s="65"/>
      <c r="L4892" s="65"/>
      <c r="R4892" s="65"/>
    </row>
    <row r="4893" spans="6:18" s="2" customFormat="1" x14ac:dyDescent="0.3">
      <c r="F4893" s="65"/>
      <c r="L4893" s="65"/>
      <c r="R4893" s="65"/>
    </row>
    <row r="4894" spans="6:18" s="2" customFormat="1" x14ac:dyDescent="0.3">
      <c r="F4894" s="65"/>
      <c r="L4894" s="65"/>
      <c r="R4894" s="65"/>
    </row>
    <row r="4895" spans="6:18" s="2" customFormat="1" x14ac:dyDescent="0.3">
      <c r="F4895" s="65"/>
      <c r="L4895" s="65"/>
      <c r="R4895" s="65"/>
    </row>
    <row r="4896" spans="6:18" s="2" customFormat="1" x14ac:dyDescent="0.3">
      <c r="F4896" s="65"/>
      <c r="L4896" s="65"/>
      <c r="R4896" s="65"/>
    </row>
    <row r="4897" spans="6:18" s="2" customFormat="1" x14ac:dyDescent="0.3">
      <c r="F4897" s="65"/>
      <c r="L4897" s="65"/>
      <c r="R4897" s="65"/>
    </row>
    <row r="4898" spans="6:18" s="2" customFormat="1" x14ac:dyDescent="0.3">
      <c r="F4898" s="65"/>
      <c r="L4898" s="65"/>
      <c r="R4898" s="65"/>
    </row>
    <row r="4899" spans="6:18" s="2" customFormat="1" x14ac:dyDescent="0.3">
      <c r="F4899" s="65"/>
      <c r="L4899" s="65"/>
      <c r="R4899" s="65"/>
    </row>
    <row r="4900" spans="6:18" s="2" customFormat="1" x14ac:dyDescent="0.3">
      <c r="F4900" s="65"/>
      <c r="L4900" s="65"/>
      <c r="R4900" s="65"/>
    </row>
    <row r="4901" spans="6:18" s="2" customFormat="1" x14ac:dyDescent="0.3">
      <c r="F4901" s="65"/>
      <c r="L4901" s="65"/>
      <c r="R4901" s="65"/>
    </row>
    <row r="4902" spans="6:18" s="2" customFormat="1" x14ac:dyDescent="0.3">
      <c r="F4902" s="65"/>
      <c r="L4902" s="65"/>
      <c r="R4902" s="65"/>
    </row>
    <row r="4903" spans="6:18" s="2" customFormat="1" x14ac:dyDescent="0.3">
      <c r="F4903" s="65"/>
      <c r="L4903" s="65"/>
      <c r="R4903" s="65"/>
    </row>
    <row r="4904" spans="6:18" s="2" customFormat="1" x14ac:dyDescent="0.3">
      <c r="F4904" s="65"/>
      <c r="L4904" s="65"/>
      <c r="R4904" s="65"/>
    </row>
    <row r="4905" spans="6:18" s="2" customFormat="1" x14ac:dyDescent="0.3">
      <c r="F4905" s="65"/>
      <c r="L4905" s="65"/>
      <c r="R4905" s="65"/>
    </row>
    <row r="4906" spans="6:18" s="2" customFormat="1" x14ac:dyDescent="0.3">
      <c r="F4906" s="65"/>
      <c r="L4906" s="65"/>
      <c r="R4906" s="65"/>
    </row>
    <row r="4907" spans="6:18" s="2" customFormat="1" x14ac:dyDescent="0.3">
      <c r="F4907" s="65"/>
      <c r="L4907" s="65"/>
      <c r="R4907" s="65"/>
    </row>
    <row r="4908" spans="6:18" s="2" customFormat="1" x14ac:dyDescent="0.3">
      <c r="F4908" s="65"/>
      <c r="L4908" s="65"/>
      <c r="R4908" s="65"/>
    </row>
    <row r="4909" spans="6:18" s="2" customFormat="1" x14ac:dyDescent="0.3">
      <c r="F4909" s="65"/>
      <c r="L4909" s="65"/>
      <c r="R4909" s="65"/>
    </row>
    <row r="4910" spans="6:18" s="2" customFormat="1" x14ac:dyDescent="0.3">
      <c r="F4910" s="65"/>
      <c r="L4910" s="65"/>
      <c r="R4910" s="65"/>
    </row>
    <row r="4911" spans="6:18" s="2" customFormat="1" x14ac:dyDescent="0.3">
      <c r="F4911" s="65"/>
      <c r="L4911" s="65"/>
      <c r="R4911" s="65"/>
    </row>
    <row r="4912" spans="6:18" s="2" customFormat="1" x14ac:dyDescent="0.3">
      <c r="F4912" s="65"/>
      <c r="L4912" s="65"/>
      <c r="R4912" s="65"/>
    </row>
    <row r="4913" spans="6:18" s="2" customFormat="1" x14ac:dyDescent="0.3">
      <c r="F4913" s="65"/>
      <c r="L4913" s="65"/>
      <c r="R4913" s="65"/>
    </row>
    <row r="4914" spans="6:18" s="2" customFormat="1" x14ac:dyDescent="0.3">
      <c r="F4914" s="65"/>
      <c r="L4914" s="65"/>
      <c r="R4914" s="65"/>
    </row>
    <row r="4915" spans="6:18" s="2" customFormat="1" x14ac:dyDescent="0.3">
      <c r="F4915" s="65"/>
      <c r="L4915" s="65"/>
      <c r="R4915" s="65"/>
    </row>
    <row r="4916" spans="6:18" s="2" customFormat="1" x14ac:dyDescent="0.3">
      <c r="F4916" s="65"/>
      <c r="L4916" s="65"/>
      <c r="R4916" s="65"/>
    </row>
    <row r="4917" spans="6:18" s="2" customFormat="1" x14ac:dyDescent="0.3">
      <c r="F4917" s="65"/>
      <c r="L4917" s="65"/>
      <c r="R4917" s="65"/>
    </row>
    <row r="4918" spans="6:18" s="2" customFormat="1" x14ac:dyDescent="0.3">
      <c r="F4918" s="65"/>
      <c r="L4918" s="65"/>
      <c r="R4918" s="65"/>
    </row>
    <row r="4919" spans="6:18" s="2" customFormat="1" x14ac:dyDescent="0.3">
      <c r="F4919" s="65"/>
      <c r="L4919" s="65"/>
      <c r="R4919" s="65"/>
    </row>
    <row r="4920" spans="6:18" s="2" customFormat="1" x14ac:dyDescent="0.3">
      <c r="F4920" s="65"/>
      <c r="L4920" s="65"/>
      <c r="R4920" s="65"/>
    </row>
    <row r="4921" spans="6:18" s="2" customFormat="1" x14ac:dyDescent="0.3">
      <c r="F4921" s="65"/>
      <c r="L4921" s="65"/>
      <c r="R4921" s="65"/>
    </row>
    <row r="4922" spans="6:18" s="2" customFormat="1" x14ac:dyDescent="0.3">
      <c r="F4922" s="65"/>
      <c r="L4922" s="65"/>
      <c r="R4922" s="65"/>
    </row>
    <row r="4923" spans="6:18" s="2" customFormat="1" x14ac:dyDescent="0.3">
      <c r="F4923" s="65"/>
      <c r="L4923" s="65"/>
      <c r="R4923" s="65"/>
    </row>
    <row r="4924" spans="6:18" s="2" customFormat="1" x14ac:dyDescent="0.3">
      <c r="F4924" s="65"/>
      <c r="L4924" s="65"/>
      <c r="R4924" s="65"/>
    </row>
    <row r="4925" spans="6:18" s="2" customFormat="1" x14ac:dyDescent="0.3">
      <c r="F4925" s="65"/>
      <c r="L4925" s="65"/>
      <c r="R4925" s="65"/>
    </row>
    <row r="4926" spans="6:18" s="2" customFormat="1" x14ac:dyDescent="0.3">
      <c r="F4926" s="65"/>
      <c r="L4926" s="65"/>
      <c r="R4926" s="65"/>
    </row>
    <row r="4927" spans="6:18" s="2" customFormat="1" x14ac:dyDescent="0.3">
      <c r="F4927" s="65"/>
      <c r="L4927" s="65"/>
      <c r="R4927" s="65"/>
    </row>
    <row r="4928" spans="6:18" s="2" customFormat="1" x14ac:dyDescent="0.3">
      <c r="F4928" s="65"/>
      <c r="L4928" s="65"/>
      <c r="R4928" s="65"/>
    </row>
    <row r="4929" spans="6:18" s="2" customFormat="1" x14ac:dyDescent="0.3">
      <c r="F4929" s="65"/>
      <c r="L4929" s="65"/>
      <c r="R4929" s="65"/>
    </row>
    <row r="4930" spans="6:18" s="2" customFormat="1" x14ac:dyDescent="0.3">
      <c r="F4930" s="65"/>
      <c r="L4930" s="65"/>
      <c r="R4930" s="65"/>
    </row>
    <row r="4931" spans="6:18" s="2" customFormat="1" x14ac:dyDescent="0.3">
      <c r="F4931" s="65"/>
      <c r="L4931" s="65"/>
      <c r="R4931" s="65"/>
    </row>
    <row r="4932" spans="6:18" s="2" customFormat="1" x14ac:dyDescent="0.3">
      <c r="F4932" s="65"/>
      <c r="L4932" s="65"/>
      <c r="R4932" s="65"/>
    </row>
    <row r="4933" spans="6:18" s="2" customFormat="1" x14ac:dyDescent="0.3">
      <c r="F4933" s="65"/>
      <c r="L4933" s="65"/>
      <c r="R4933" s="65"/>
    </row>
    <row r="4934" spans="6:18" s="2" customFormat="1" x14ac:dyDescent="0.3">
      <c r="F4934" s="65"/>
      <c r="L4934" s="65"/>
      <c r="R4934" s="65"/>
    </row>
    <row r="4935" spans="6:18" s="2" customFormat="1" x14ac:dyDescent="0.3">
      <c r="F4935" s="65"/>
      <c r="L4935" s="65"/>
      <c r="R4935" s="65"/>
    </row>
    <row r="4936" spans="6:18" s="2" customFormat="1" x14ac:dyDescent="0.3">
      <c r="F4936" s="65"/>
      <c r="L4936" s="65"/>
      <c r="R4936" s="65"/>
    </row>
    <row r="4937" spans="6:18" s="2" customFormat="1" x14ac:dyDescent="0.3">
      <c r="F4937" s="65"/>
      <c r="L4937" s="65"/>
      <c r="R4937" s="65"/>
    </row>
    <row r="4938" spans="6:18" s="2" customFormat="1" x14ac:dyDescent="0.3">
      <c r="F4938" s="65"/>
      <c r="L4938" s="65"/>
      <c r="R4938" s="65"/>
    </row>
    <row r="4939" spans="6:18" s="2" customFormat="1" x14ac:dyDescent="0.3">
      <c r="F4939" s="65"/>
      <c r="L4939" s="65"/>
      <c r="R4939" s="65"/>
    </row>
    <row r="4940" spans="6:18" s="2" customFormat="1" x14ac:dyDescent="0.3">
      <c r="F4940" s="65"/>
      <c r="L4940" s="65"/>
      <c r="R4940" s="65"/>
    </row>
    <row r="4941" spans="6:18" s="2" customFormat="1" x14ac:dyDescent="0.3">
      <c r="F4941" s="65"/>
      <c r="L4941" s="65"/>
      <c r="R4941" s="65"/>
    </row>
    <row r="4942" spans="6:18" s="2" customFormat="1" x14ac:dyDescent="0.3">
      <c r="F4942" s="65"/>
      <c r="L4942" s="65"/>
      <c r="R4942" s="65"/>
    </row>
    <row r="4943" spans="6:18" s="2" customFormat="1" x14ac:dyDescent="0.3">
      <c r="F4943" s="65"/>
      <c r="L4943" s="65"/>
      <c r="R4943" s="65"/>
    </row>
    <row r="4944" spans="6:18" s="2" customFormat="1" x14ac:dyDescent="0.3">
      <c r="F4944" s="65"/>
      <c r="L4944" s="65"/>
      <c r="R4944" s="65"/>
    </row>
    <row r="4945" spans="6:18" s="2" customFormat="1" x14ac:dyDescent="0.3">
      <c r="F4945" s="65"/>
      <c r="L4945" s="65"/>
      <c r="R4945" s="65"/>
    </row>
    <row r="4946" spans="6:18" s="2" customFormat="1" x14ac:dyDescent="0.3">
      <c r="F4946" s="65"/>
      <c r="L4946" s="65"/>
      <c r="R4946" s="65"/>
    </row>
    <row r="4947" spans="6:18" s="2" customFormat="1" x14ac:dyDescent="0.3">
      <c r="F4947" s="65"/>
      <c r="L4947" s="65"/>
      <c r="R4947" s="65"/>
    </row>
    <row r="4948" spans="6:18" s="2" customFormat="1" x14ac:dyDescent="0.3">
      <c r="F4948" s="65"/>
      <c r="L4948" s="65"/>
      <c r="R4948" s="65"/>
    </row>
    <row r="4949" spans="6:18" s="2" customFormat="1" x14ac:dyDescent="0.3">
      <c r="F4949" s="65"/>
      <c r="L4949" s="65"/>
      <c r="R4949" s="65"/>
    </row>
    <row r="4950" spans="6:18" s="2" customFormat="1" x14ac:dyDescent="0.3">
      <c r="F4950" s="65"/>
      <c r="L4950" s="65"/>
      <c r="R4950" s="65"/>
    </row>
    <row r="4951" spans="6:18" s="2" customFormat="1" x14ac:dyDescent="0.3">
      <c r="F4951" s="65"/>
      <c r="L4951" s="65"/>
      <c r="R4951" s="65"/>
    </row>
    <row r="4952" spans="6:18" s="2" customFormat="1" x14ac:dyDescent="0.3">
      <c r="F4952" s="65"/>
      <c r="L4952" s="65"/>
      <c r="R4952" s="65"/>
    </row>
    <row r="4953" spans="6:18" s="2" customFormat="1" x14ac:dyDescent="0.3">
      <c r="F4953" s="65"/>
      <c r="L4953" s="65"/>
      <c r="R4953" s="65"/>
    </row>
    <row r="4954" spans="6:18" s="2" customFormat="1" x14ac:dyDescent="0.3">
      <c r="F4954" s="65"/>
      <c r="L4954" s="65"/>
      <c r="R4954" s="65"/>
    </row>
    <row r="4955" spans="6:18" s="2" customFormat="1" x14ac:dyDescent="0.3">
      <c r="F4955" s="65"/>
      <c r="L4955" s="65"/>
      <c r="R4955" s="65"/>
    </row>
    <row r="4956" spans="6:18" s="2" customFormat="1" x14ac:dyDescent="0.3">
      <c r="F4956" s="65"/>
      <c r="L4956" s="65"/>
      <c r="R4956" s="65"/>
    </row>
    <row r="4957" spans="6:18" s="2" customFormat="1" x14ac:dyDescent="0.3">
      <c r="F4957" s="65"/>
      <c r="L4957" s="65"/>
      <c r="R4957" s="65"/>
    </row>
    <row r="4958" spans="6:18" s="2" customFormat="1" x14ac:dyDescent="0.3">
      <c r="F4958" s="65"/>
      <c r="L4958" s="65"/>
      <c r="R4958" s="65"/>
    </row>
    <row r="4959" spans="6:18" s="2" customFormat="1" x14ac:dyDescent="0.3">
      <c r="F4959" s="65"/>
      <c r="L4959" s="65"/>
      <c r="R4959" s="65"/>
    </row>
    <row r="4960" spans="6:18" s="2" customFormat="1" x14ac:dyDescent="0.3">
      <c r="F4960" s="65"/>
      <c r="L4960" s="65"/>
      <c r="R4960" s="65"/>
    </row>
    <row r="4961" spans="6:18" s="2" customFormat="1" x14ac:dyDescent="0.3">
      <c r="F4961" s="65"/>
      <c r="L4961" s="65"/>
      <c r="R4961" s="65"/>
    </row>
    <row r="4962" spans="6:18" s="2" customFormat="1" x14ac:dyDescent="0.3">
      <c r="F4962" s="65"/>
      <c r="L4962" s="65"/>
      <c r="R4962" s="65"/>
    </row>
    <row r="4963" spans="6:18" s="2" customFormat="1" x14ac:dyDescent="0.3">
      <c r="F4963" s="65"/>
      <c r="L4963" s="65"/>
      <c r="R4963" s="65"/>
    </row>
    <row r="4964" spans="6:18" s="2" customFormat="1" x14ac:dyDescent="0.3">
      <c r="F4964" s="65"/>
      <c r="L4964" s="65"/>
      <c r="R4964" s="65"/>
    </row>
    <row r="4965" spans="6:18" s="2" customFormat="1" x14ac:dyDescent="0.3">
      <c r="F4965" s="65"/>
      <c r="L4965" s="65"/>
      <c r="R4965" s="65"/>
    </row>
    <row r="4966" spans="6:18" s="2" customFormat="1" x14ac:dyDescent="0.3">
      <c r="F4966" s="65"/>
      <c r="L4966" s="65"/>
      <c r="R4966" s="65"/>
    </row>
    <row r="4967" spans="6:18" s="2" customFormat="1" x14ac:dyDescent="0.3">
      <c r="F4967" s="65"/>
      <c r="L4967" s="65"/>
      <c r="R4967" s="65"/>
    </row>
    <row r="4968" spans="6:18" s="2" customFormat="1" x14ac:dyDescent="0.3">
      <c r="F4968" s="65"/>
      <c r="L4968" s="65"/>
      <c r="R4968" s="65"/>
    </row>
    <row r="4969" spans="6:18" s="2" customFormat="1" x14ac:dyDescent="0.3">
      <c r="F4969" s="65"/>
      <c r="L4969" s="65"/>
      <c r="R4969" s="65"/>
    </row>
    <row r="4970" spans="6:18" s="2" customFormat="1" x14ac:dyDescent="0.3">
      <c r="F4970" s="65"/>
      <c r="L4970" s="65"/>
      <c r="R4970" s="65"/>
    </row>
    <row r="4971" spans="6:18" s="2" customFormat="1" x14ac:dyDescent="0.3">
      <c r="F4971" s="65"/>
      <c r="L4971" s="65"/>
      <c r="R4971" s="65"/>
    </row>
    <row r="4972" spans="6:18" s="2" customFormat="1" x14ac:dyDescent="0.3">
      <c r="F4972" s="65"/>
      <c r="L4972" s="65"/>
      <c r="R4972" s="65"/>
    </row>
    <row r="4973" spans="6:18" s="2" customFormat="1" x14ac:dyDescent="0.3">
      <c r="F4973" s="65"/>
      <c r="L4973" s="65"/>
      <c r="R4973" s="65"/>
    </row>
    <row r="4974" spans="6:18" s="2" customFormat="1" x14ac:dyDescent="0.3">
      <c r="F4974" s="65"/>
      <c r="L4974" s="65"/>
      <c r="R4974" s="65"/>
    </row>
    <row r="4975" spans="6:18" s="2" customFormat="1" x14ac:dyDescent="0.3">
      <c r="F4975" s="65"/>
      <c r="L4975" s="65"/>
      <c r="R4975" s="65"/>
    </row>
    <row r="4976" spans="6:18" s="2" customFormat="1" x14ac:dyDescent="0.3">
      <c r="F4976" s="65"/>
      <c r="L4976" s="65"/>
      <c r="R4976" s="65"/>
    </row>
    <row r="4977" spans="6:18" s="2" customFormat="1" x14ac:dyDescent="0.3">
      <c r="F4977" s="65"/>
      <c r="L4977" s="65"/>
      <c r="R4977" s="65"/>
    </row>
    <row r="4978" spans="6:18" s="2" customFormat="1" x14ac:dyDescent="0.3">
      <c r="F4978" s="65"/>
      <c r="L4978" s="65"/>
      <c r="R4978" s="65"/>
    </row>
    <row r="4979" spans="6:18" s="2" customFormat="1" x14ac:dyDescent="0.3">
      <c r="F4979" s="65"/>
      <c r="L4979" s="65"/>
      <c r="R4979" s="65"/>
    </row>
    <row r="4980" spans="6:18" s="2" customFormat="1" x14ac:dyDescent="0.3">
      <c r="F4980" s="65"/>
      <c r="L4980" s="65"/>
      <c r="R4980" s="65"/>
    </row>
    <row r="4981" spans="6:18" s="2" customFormat="1" x14ac:dyDescent="0.3">
      <c r="F4981" s="65"/>
      <c r="L4981" s="65"/>
      <c r="R4981" s="65"/>
    </row>
    <row r="4982" spans="6:18" s="2" customFormat="1" x14ac:dyDescent="0.3">
      <c r="F4982" s="65"/>
      <c r="L4982" s="65"/>
      <c r="R4982" s="65"/>
    </row>
    <row r="4983" spans="6:18" s="2" customFormat="1" x14ac:dyDescent="0.3">
      <c r="F4983" s="65"/>
      <c r="L4983" s="65"/>
      <c r="R4983" s="65"/>
    </row>
    <row r="4984" spans="6:18" s="2" customFormat="1" x14ac:dyDescent="0.3">
      <c r="F4984" s="65"/>
      <c r="L4984" s="65"/>
      <c r="R4984" s="65"/>
    </row>
    <row r="4985" spans="6:18" s="2" customFormat="1" x14ac:dyDescent="0.3">
      <c r="F4985" s="65"/>
      <c r="L4985" s="65"/>
      <c r="R4985" s="65"/>
    </row>
    <row r="4986" spans="6:18" s="2" customFormat="1" x14ac:dyDescent="0.3">
      <c r="F4986" s="65"/>
      <c r="L4986" s="65"/>
      <c r="R4986" s="65"/>
    </row>
    <row r="4987" spans="6:18" s="2" customFormat="1" x14ac:dyDescent="0.3">
      <c r="F4987" s="65"/>
      <c r="L4987" s="65"/>
      <c r="R4987" s="65"/>
    </row>
    <row r="4988" spans="6:18" s="2" customFormat="1" x14ac:dyDescent="0.3">
      <c r="F4988" s="65"/>
      <c r="L4988" s="65"/>
      <c r="R4988" s="65"/>
    </row>
    <row r="4989" spans="6:18" s="2" customFormat="1" x14ac:dyDescent="0.3">
      <c r="F4989" s="65"/>
      <c r="L4989" s="65"/>
      <c r="R4989" s="65"/>
    </row>
    <row r="4990" spans="6:18" s="2" customFormat="1" x14ac:dyDescent="0.3">
      <c r="F4990" s="65"/>
      <c r="L4990" s="65"/>
      <c r="R4990" s="65"/>
    </row>
    <row r="4991" spans="6:18" s="2" customFormat="1" x14ac:dyDescent="0.3">
      <c r="F4991" s="65"/>
      <c r="L4991" s="65"/>
      <c r="R4991" s="65"/>
    </row>
    <row r="4992" spans="6:18" s="2" customFormat="1" x14ac:dyDescent="0.3">
      <c r="F4992" s="65"/>
      <c r="L4992" s="65"/>
      <c r="R4992" s="65"/>
    </row>
    <row r="4993" spans="6:18" s="2" customFormat="1" x14ac:dyDescent="0.3">
      <c r="F4993" s="65"/>
      <c r="L4993" s="65"/>
      <c r="R4993" s="65"/>
    </row>
    <row r="4994" spans="6:18" s="2" customFormat="1" x14ac:dyDescent="0.3">
      <c r="F4994" s="65"/>
      <c r="L4994" s="65"/>
      <c r="R4994" s="65"/>
    </row>
    <row r="4995" spans="6:18" s="2" customFormat="1" x14ac:dyDescent="0.3">
      <c r="F4995" s="65"/>
      <c r="L4995" s="65"/>
      <c r="R4995" s="65"/>
    </row>
    <row r="4996" spans="6:18" s="2" customFormat="1" x14ac:dyDescent="0.3">
      <c r="F4996" s="65"/>
      <c r="L4996" s="65"/>
      <c r="R4996" s="65"/>
    </row>
    <row r="4997" spans="6:18" s="2" customFormat="1" x14ac:dyDescent="0.3">
      <c r="F4997" s="65"/>
      <c r="L4997" s="65"/>
      <c r="R4997" s="65"/>
    </row>
    <row r="4998" spans="6:18" s="2" customFormat="1" x14ac:dyDescent="0.3">
      <c r="F4998" s="65"/>
      <c r="L4998" s="65"/>
      <c r="R4998" s="65"/>
    </row>
    <row r="4999" spans="6:18" s="2" customFormat="1" x14ac:dyDescent="0.3">
      <c r="F4999" s="65"/>
      <c r="L4999" s="65"/>
      <c r="R4999" s="65"/>
    </row>
    <row r="5000" spans="6:18" s="2" customFormat="1" x14ac:dyDescent="0.3">
      <c r="F5000" s="65"/>
      <c r="L5000" s="65"/>
      <c r="R5000" s="65"/>
    </row>
    <row r="5001" spans="6:18" s="2" customFormat="1" x14ac:dyDescent="0.3">
      <c r="F5001" s="65"/>
      <c r="L5001" s="65"/>
      <c r="R5001" s="65"/>
    </row>
    <row r="5002" spans="6:18" s="2" customFormat="1" x14ac:dyDescent="0.3">
      <c r="F5002" s="65"/>
      <c r="L5002" s="65"/>
      <c r="R5002" s="65"/>
    </row>
    <row r="5003" spans="6:18" s="2" customFormat="1" x14ac:dyDescent="0.3">
      <c r="F5003" s="65"/>
      <c r="L5003" s="65"/>
      <c r="R5003" s="65"/>
    </row>
    <row r="5004" spans="6:18" s="2" customFormat="1" x14ac:dyDescent="0.3">
      <c r="F5004" s="65"/>
      <c r="L5004" s="65"/>
      <c r="R5004" s="65"/>
    </row>
    <row r="5005" spans="6:18" s="2" customFormat="1" x14ac:dyDescent="0.3">
      <c r="F5005" s="65"/>
      <c r="L5005" s="65"/>
      <c r="R5005" s="65"/>
    </row>
    <row r="5006" spans="6:18" s="2" customFormat="1" x14ac:dyDescent="0.3">
      <c r="F5006" s="65"/>
      <c r="L5006" s="65"/>
      <c r="R5006" s="65"/>
    </row>
    <row r="5007" spans="6:18" s="2" customFormat="1" x14ac:dyDescent="0.3">
      <c r="F5007" s="65"/>
      <c r="L5007" s="65"/>
      <c r="R5007" s="65"/>
    </row>
    <row r="5008" spans="6:18" s="2" customFormat="1" x14ac:dyDescent="0.3">
      <c r="F5008" s="65"/>
      <c r="L5008" s="65"/>
      <c r="R5008" s="65"/>
    </row>
    <row r="5009" spans="6:18" s="2" customFormat="1" x14ac:dyDescent="0.3">
      <c r="F5009" s="65"/>
      <c r="L5009" s="65"/>
      <c r="R5009" s="65"/>
    </row>
    <row r="5010" spans="6:18" s="2" customFormat="1" x14ac:dyDescent="0.3">
      <c r="F5010" s="65"/>
      <c r="L5010" s="65"/>
      <c r="R5010" s="65"/>
    </row>
    <row r="5011" spans="6:18" s="2" customFormat="1" x14ac:dyDescent="0.3">
      <c r="F5011" s="65"/>
      <c r="L5011" s="65"/>
      <c r="R5011" s="65"/>
    </row>
    <row r="5012" spans="6:18" s="2" customFormat="1" x14ac:dyDescent="0.3">
      <c r="F5012" s="65"/>
      <c r="L5012" s="65"/>
      <c r="R5012" s="65"/>
    </row>
    <row r="5013" spans="6:18" s="2" customFormat="1" x14ac:dyDescent="0.3">
      <c r="F5013" s="65"/>
      <c r="L5013" s="65"/>
      <c r="R5013" s="65"/>
    </row>
    <row r="5014" spans="6:18" s="2" customFormat="1" x14ac:dyDescent="0.3">
      <c r="F5014" s="65"/>
      <c r="L5014" s="65"/>
      <c r="R5014" s="65"/>
    </row>
    <row r="5015" spans="6:18" s="2" customFormat="1" x14ac:dyDescent="0.3">
      <c r="F5015" s="65"/>
      <c r="L5015" s="65"/>
      <c r="R5015" s="65"/>
    </row>
    <row r="5016" spans="6:18" s="2" customFormat="1" x14ac:dyDescent="0.3">
      <c r="F5016" s="65"/>
      <c r="L5016" s="65"/>
      <c r="R5016" s="65"/>
    </row>
    <row r="5017" spans="6:18" s="2" customFormat="1" x14ac:dyDescent="0.3">
      <c r="F5017" s="65"/>
      <c r="L5017" s="65"/>
      <c r="R5017" s="65"/>
    </row>
    <row r="5018" spans="6:18" s="2" customFormat="1" x14ac:dyDescent="0.3">
      <c r="F5018" s="65"/>
      <c r="L5018" s="65"/>
      <c r="R5018" s="65"/>
    </row>
    <row r="5019" spans="6:18" s="2" customFormat="1" x14ac:dyDescent="0.3">
      <c r="F5019" s="65"/>
      <c r="L5019" s="65"/>
      <c r="R5019" s="65"/>
    </row>
    <row r="5020" spans="6:18" s="2" customFormat="1" x14ac:dyDescent="0.3">
      <c r="F5020" s="65"/>
      <c r="L5020" s="65"/>
      <c r="R5020" s="65"/>
    </row>
    <row r="5021" spans="6:18" s="2" customFormat="1" x14ac:dyDescent="0.3">
      <c r="F5021" s="65"/>
      <c r="L5021" s="65"/>
      <c r="R5021" s="65"/>
    </row>
    <row r="5022" spans="6:18" s="2" customFormat="1" x14ac:dyDescent="0.3">
      <c r="F5022" s="65"/>
      <c r="L5022" s="65"/>
      <c r="R5022" s="65"/>
    </row>
    <row r="5023" spans="6:18" s="2" customFormat="1" x14ac:dyDescent="0.3">
      <c r="F5023" s="65"/>
      <c r="L5023" s="65"/>
      <c r="R5023" s="65"/>
    </row>
    <row r="5024" spans="6:18" s="2" customFormat="1" x14ac:dyDescent="0.3">
      <c r="F5024" s="65"/>
      <c r="L5024" s="65"/>
      <c r="R5024" s="65"/>
    </row>
    <row r="5025" spans="6:18" s="2" customFormat="1" x14ac:dyDescent="0.3">
      <c r="F5025" s="65"/>
      <c r="L5025" s="65"/>
      <c r="R5025" s="65"/>
    </row>
    <row r="5026" spans="6:18" s="2" customFormat="1" x14ac:dyDescent="0.3">
      <c r="F5026" s="65"/>
      <c r="L5026" s="65"/>
      <c r="R5026" s="65"/>
    </row>
    <row r="5027" spans="6:18" s="2" customFormat="1" x14ac:dyDescent="0.3">
      <c r="F5027" s="65"/>
      <c r="L5027" s="65"/>
      <c r="R5027" s="65"/>
    </row>
    <row r="5028" spans="6:18" s="2" customFormat="1" x14ac:dyDescent="0.3">
      <c r="F5028" s="65"/>
      <c r="L5028" s="65"/>
      <c r="R5028" s="65"/>
    </row>
    <row r="5029" spans="6:18" s="2" customFormat="1" x14ac:dyDescent="0.3">
      <c r="F5029" s="65"/>
      <c r="L5029" s="65"/>
      <c r="R5029" s="65"/>
    </row>
    <row r="5030" spans="6:18" s="2" customFormat="1" x14ac:dyDescent="0.3">
      <c r="F5030" s="65"/>
      <c r="L5030" s="65"/>
      <c r="R5030" s="65"/>
    </row>
    <row r="5031" spans="6:18" s="2" customFormat="1" x14ac:dyDescent="0.3">
      <c r="F5031" s="65"/>
      <c r="L5031" s="65"/>
      <c r="R5031" s="65"/>
    </row>
    <row r="5032" spans="6:18" s="2" customFormat="1" x14ac:dyDescent="0.3">
      <c r="F5032" s="65"/>
      <c r="L5032" s="65"/>
      <c r="R5032" s="65"/>
    </row>
    <row r="5033" spans="6:18" s="2" customFormat="1" x14ac:dyDescent="0.3">
      <c r="F5033" s="65"/>
      <c r="L5033" s="65"/>
      <c r="R5033" s="65"/>
    </row>
    <row r="5034" spans="6:18" s="2" customFormat="1" x14ac:dyDescent="0.3">
      <c r="F5034" s="65"/>
      <c r="L5034" s="65"/>
      <c r="R5034" s="65"/>
    </row>
    <row r="5035" spans="6:18" s="2" customFormat="1" x14ac:dyDescent="0.3">
      <c r="F5035" s="65"/>
      <c r="L5035" s="65"/>
      <c r="R5035" s="65"/>
    </row>
    <row r="5036" spans="6:18" s="2" customFormat="1" x14ac:dyDescent="0.3">
      <c r="F5036" s="65"/>
      <c r="L5036" s="65"/>
      <c r="R5036" s="65"/>
    </row>
    <row r="5037" spans="6:18" s="2" customFormat="1" x14ac:dyDescent="0.3">
      <c r="F5037" s="65"/>
      <c r="L5037" s="65"/>
      <c r="R5037" s="65"/>
    </row>
    <row r="5038" spans="6:18" s="2" customFormat="1" x14ac:dyDescent="0.3">
      <c r="F5038" s="65"/>
      <c r="L5038" s="65"/>
      <c r="R5038" s="65"/>
    </row>
    <row r="5039" spans="6:18" s="2" customFormat="1" x14ac:dyDescent="0.3">
      <c r="F5039" s="65"/>
      <c r="L5039" s="65"/>
      <c r="R5039" s="65"/>
    </row>
    <row r="5040" spans="6:18" s="2" customFormat="1" x14ac:dyDescent="0.3">
      <c r="F5040" s="65"/>
      <c r="L5040" s="65"/>
      <c r="R5040" s="65"/>
    </row>
    <row r="5041" spans="6:18" s="2" customFormat="1" x14ac:dyDescent="0.3">
      <c r="F5041" s="65"/>
      <c r="L5041" s="65"/>
      <c r="R5041" s="65"/>
    </row>
    <row r="5042" spans="6:18" s="2" customFormat="1" x14ac:dyDescent="0.3">
      <c r="F5042" s="65"/>
      <c r="L5042" s="65"/>
      <c r="R5042" s="65"/>
    </row>
    <row r="5043" spans="6:18" s="2" customFormat="1" x14ac:dyDescent="0.3">
      <c r="F5043" s="65"/>
      <c r="L5043" s="65"/>
      <c r="R5043" s="65"/>
    </row>
    <row r="5044" spans="6:18" s="2" customFormat="1" x14ac:dyDescent="0.3">
      <c r="F5044" s="65"/>
      <c r="L5044" s="65"/>
      <c r="R5044" s="65"/>
    </row>
    <row r="5045" spans="6:18" s="2" customFormat="1" x14ac:dyDescent="0.3">
      <c r="F5045" s="65"/>
      <c r="L5045" s="65"/>
      <c r="R5045" s="65"/>
    </row>
    <row r="5046" spans="6:18" s="2" customFormat="1" x14ac:dyDescent="0.3">
      <c r="F5046" s="65"/>
      <c r="L5046" s="65"/>
      <c r="R5046" s="65"/>
    </row>
    <row r="5047" spans="6:18" s="2" customFormat="1" x14ac:dyDescent="0.3">
      <c r="F5047" s="65"/>
      <c r="L5047" s="65"/>
      <c r="R5047" s="65"/>
    </row>
    <row r="5048" spans="6:18" s="2" customFormat="1" x14ac:dyDescent="0.3">
      <c r="F5048" s="65"/>
      <c r="L5048" s="65"/>
      <c r="R5048" s="65"/>
    </row>
    <row r="5049" spans="6:18" s="2" customFormat="1" x14ac:dyDescent="0.3">
      <c r="F5049" s="65"/>
      <c r="L5049" s="65"/>
      <c r="R5049" s="65"/>
    </row>
    <row r="5050" spans="6:18" s="2" customFormat="1" x14ac:dyDescent="0.3">
      <c r="F5050" s="65"/>
      <c r="L5050" s="65"/>
      <c r="R5050" s="65"/>
    </row>
    <row r="5051" spans="6:18" s="2" customFormat="1" x14ac:dyDescent="0.3">
      <c r="F5051" s="65"/>
      <c r="L5051" s="65"/>
      <c r="R5051" s="65"/>
    </row>
    <row r="5052" spans="6:18" s="2" customFormat="1" x14ac:dyDescent="0.3">
      <c r="F5052" s="65"/>
      <c r="L5052" s="65"/>
      <c r="R5052" s="65"/>
    </row>
    <row r="5053" spans="6:18" s="2" customFormat="1" x14ac:dyDescent="0.3">
      <c r="F5053" s="65"/>
      <c r="L5053" s="65"/>
      <c r="R5053" s="65"/>
    </row>
    <row r="5054" spans="6:18" s="2" customFormat="1" x14ac:dyDescent="0.3">
      <c r="F5054" s="65"/>
      <c r="L5054" s="65"/>
      <c r="R5054" s="65"/>
    </row>
    <row r="5055" spans="6:18" s="2" customFormat="1" x14ac:dyDescent="0.3">
      <c r="F5055" s="65"/>
      <c r="L5055" s="65"/>
      <c r="R5055" s="65"/>
    </row>
    <row r="5056" spans="6:18" s="2" customFormat="1" x14ac:dyDescent="0.3">
      <c r="F5056" s="65"/>
      <c r="L5056" s="65"/>
      <c r="R5056" s="65"/>
    </row>
    <row r="5057" spans="6:18" s="2" customFormat="1" x14ac:dyDescent="0.3">
      <c r="F5057" s="65"/>
      <c r="L5057" s="65"/>
      <c r="R5057" s="65"/>
    </row>
    <row r="5058" spans="6:18" s="2" customFormat="1" x14ac:dyDescent="0.3">
      <c r="F5058" s="65"/>
      <c r="L5058" s="65"/>
      <c r="R5058" s="65"/>
    </row>
    <row r="5059" spans="6:18" s="2" customFormat="1" x14ac:dyDescent="0.3">
      <c r="F5059" s="65"/>
      <c r="L5059" s="65"/>
      <c r="R5059" s="65"/>
    </row>
    <row r="5060" spans="6:18" s="2" customFormat="1" x14ac:dyDescent="0.3">
      <c r="F5060" s="65"/>
      <c r="L5060" s="65"/>
      <c r="R5060" s="65"/>
    </row>
    <row r="5061" spans="6:18" s="2" customFormat="1" x14ac:dyDescent="0.3">
      <c r="F5061" s="65"/>
      <c r="L5061" s="65"/>
      <c r="R5061" s="65"/>
    </row>
    <row r="5062" spans="6:18" s="2" customFormat="1" x14ac:dyDescent="0.3">
      <c r="F5062" s="65"/>
      <c r="L5062" s="65"/>
      <c r="R5062" s="65"/>
    </row>
    <row r="5063" spans="6:18" s="2" customFormat="1" x14ac:dyDescent="0.3">
      <c r="F5063" s="65"/>
      <c r="L5063" s="65"/>
      <c r="R5063" s="65"/>
    </row>
    <row r="5064" spans="6:18" s="2" customFormat="1" x14ac:dyDescent="0.3">
      <c r="F5064" s="65"/>
      <c r="L5064" s="65"/>
      <c r="R5064" s="65"/>
    </row>
    <row r="5065" spans="6:18" s="2" customFormat="1" x14ac:dyDescent="0.3">
      <c r="F5065" s="65"/>
      <c r="L5065" s="65"/>
      <c r="R5065" s="65"/>
    </row>
    <row r="5066" spans="6:18" s="2" customFormat="1" x14ac:dyDescent="0.3">
      <c r="F5066" s="65"/>
      <c r="L5066" s="65"/>
      <c r="R5066" s="65"/>
    </row>
    <row r="5067" spans="6:18" s="2" customFormat="1" x14ac:dyDescent="0.3">
      <c r="F5067" s="65"/>
      <c r="L5067" s="65"/>
      <c r="R5067" s="65"/>
    </row>
    <row r="5068" spans="6:18" s="2" customFormat="1" x14ac:dyDescent="0.3">
      <c r="F5068" s="65"/>
      <c r="L5068" s="65"/>
      <c r="R5068" s="65"/>
    </row>
    <row r="5069" spans="6:18" s="2" customFormat="1" x14ac:dyDescent="0.3">
      <c r="F5069" s="65"/>
      <c r="L5069" s="65"/>
      <c r="R5069" s="65"/>
    </row>
    <row r="5070" spans="6:18" s="2" customFormat="1" x14ac:dyDescent="0.3">
      <c r="F5070" s="65"/>
      <c r="L5070" s="65"/>
      <c r="R5070" s="65"/>
    </row>
    <row r="5071" spans="6:18" s="2" customFormat="1" x14ac:dyDescent="0.3">
      <c r="F5071" s="65"/>
      <c r="L5071" s="65"/>
      <c r="R5071" s="65"/>
    </row>
    <row r="5072" spans="6:18" s="2" customFormat="1" x14ac:dyDescent="0.3">
      <c r="F5072" s="65"/>
      <c r="L5072" s="65"/>
      <c r="R5072" s="65"/>
    </row>
    <row r="5073" spans="6:18" s="2" customFormat="1" x14ac:dyDescent="0.3">
      <c r="F5073" s="65"/>
      <c r="L5073" s="65"/>
      <c r="R5073" s="65"/>
    </row>
    <row r="5074" spans="6:18" s="2" customFormat="1" x14ac:dyDescent="0.3">
      <c r="F5074" s="65"/>
      <c r="L5074" s="65"/>
      <c r="R5074" s="65"/>
    </row>
    <row r="5075" spans="6:18" s="2" customFormat="1" x14ac:dyDescent="0.3">
      <c r="F5075" s="65"/>
      <c r="L5075" s="65"/>
      <c r="R5075" s="65"/>
    </row>
    <row r="5076" spans="6:18" s="2" customFormat="1" x14ac:dyDescent="0.3">
      <c r="F5076" s="65"/>
      <c r="L5076" s="65"/>
      <c r="R5076" s="65"/>
    </row>
    <row r="5077" spans="6:18" s="2" customFormat="1" x14ac:dyDescent="0.3">
      <c r="F5077" s="65"/>
      <c r="L5077" s="65"/>
      <c r="R5077" s="65"/>
    </row>
    <row r="5078" spans="6:18" s="2" customFormat="1" x14ac:dyDescent="0.3">
      <c r="F5078" s="65"/>
      <c r="L5078" s="65"/>
      <c r="R5078" s="65"/>
    </row>
    <row r="5079" spans="6:18" s="2" customFormat="1" x14ac:dyDescent="0.3">
      <c r="F5079" s="65"/>
      <c r="L5079" s="65"/>
      <c r="R5079" s="65"/>
    </row>
    <row r="5080" spans="6:18" s="2" customFormat="1" x14ac:dyDescent="0.3">
      <c r="F5080" s="65"/>
      <c r="L5080" s="65"/>
      <c r="R5080" s="65"/>
    </row>
    <row r="5081" spans="6:18" s="2" customFormat="1" x14ac:dyDescent="0.3">
      <c r="F5081" s="65"/>
      <c r="L5081" s="65"/>
      <c r="R5081" s="65"/>
    </row>
    <row r="5082" spans="6:18" s="2" customFormat="1" x14ac:dyDescent="0.3">
      <c r="F5082" s="65"/>
      <c r="L5082" s="65"/>
      <c r="R5082" s="65"/>
    </row>
    <row r="5083" spans="6:18" s="2" customFormat="1" x14ac:dyDescent="0.3">
      <c r="F5083" s="65"/>
      <c r="L5083" s="65"/>
      <c r="R5083" s="65"/>
    </row>
    <row r="5084" spans="6:18" s="2" customFormat="1" x14ac:dyDescent="0.3">
      <c r="F5084" s="65"/>
      <c r="L5084" s="65"/>
      <c r="R5084" s="65"/>
    </row>
    <row r="5085" spans="6:18" s="2" customFormat="1" x14ac:dyDescent="0.3">
      <c r="F5085" s="65"/>
      <c r="L5085" s="65"/>
      <c r="R5085" s="65"/>
    </row>
    <row r="5086" spans="6:18" s="2" customFormat="1" x14ac:dyDescent="0.3">
      <c r="F5086" s="65"/>
      <c r="L5086" s="65"/>
      <c r="R5086" s="65"/>
    </row>
    <row r="5087" spans="6:18" s="2" customFormat="1" x14ac:dyDescent="0.3">
      <c r="F5087" s="65"/>
      <c r="L5087" s="65"/>
      <c r="R5087" s="65"/>
    </row>
    <row r="5088" spans="6:18" s="2" customFormat="1" x14ac:dyDescent="0.3">
      <c r="F5088" s="65"/>
      <c r="L5088" s="65"/>
      <c r="R5088" s="65"/>
    </row>
    <row r="5089" spans="6:18" s="2" customFormat="1" x14ac:dyDescent="0.3">
      <c r="F5089" s="65"/>
      <c r="L5089" s="65"/>
      <c r="R5089" s="65"/>
    </row>
    <row r="5090" spans="6:18" s="2" customFormat="1" x14ac:dyDescent="0.3">
      <c r="F5090" s="65"/>
      <c r="L5090" s="65"/>
      <c r="R5090" s="65"/>
    </row>
    <row r="5091" spans="6:18" s="2" customFormat="1" x14ac:dyDescent="0.3">
      <c r="F5091" s="65"/>
      <c r="L5091" s="65"/>
      <c r="R5091" s="65"/>
    </row>
    <row r="5092" spans="6:18" s="2" customFormat="1" x14ac:dyDescent="0.3">
      <c r="F5092" s="65"/>
      <c r="L5092" s="65"/>
      <c r="R5092" s="65"/>
    </row>
    <row r="5093" spans="6:18" s="2" customFormat="1" x14ac:dyDescent="0.3">
      <c r="F5093" s="65"/>
      <c r="L5093" s="65"/>
      <c r="R5093" s="65"/>
    </row>
    <row r="5094" spans="6:18" s="2" customFormat="1" x14ac:dyDescent="0.3">
      <c r="F5094" s="65"/>
      <c r="L5094" s="65"/>
      <c r="R5094" s="65"/>
    </row>
    <row r="5095" spans="6:18" s="2" customFormat="1" x14ac:dyDescent="0.3">
      <c r="F5095" s="65"/>
      <c r="L5095" s="65"/>
      <c r="R5095" s="65"/>
    </row>
    <row r="5096" spans="6:18" s="2" customFormat="1" x14ac:dyDescent="0.3">
      <c r="F5096" s="65"/>
      <c r="L5096" s="65"/>
      <c r="R5096" s="65"/>
    </row>
    <row r="5097" spans="6:18" s="2" customFormat="1" x14ac:dyDescent="0.3">
      <c r="F5097" s="65"/>
      <c r="L5097" s="65"/>
      <c r="R5097" s="65"/>
    </row>
    <row r="5098" spans="6:18" s="2" customFormat="1" x14ac:dyDescent="0.3">
      <c r="F5098" s="65"/>
      <c r="L5098" s="65"/>
      <c r="R5098" s="65"/>
    </row>
    <row r="5099" spans="6:18" s="2" customFormat="1" x14ac:dyDescent="0.3">
      <c r="F5099" s="65"/>
      <c r="L5099" s="65"/>
      <c r="R5099" s="65"/>
    </row>
    <row r="5100" spans="6:18" s="2" customFormat="1" x14ac:dyDescent="0.3">
      <c r="F5100" s="65"/>
      <c r="L5100" s="65"/>
      <c r="R5100" s="65"/>
    </row>
    <row r="5101" spans="6:18" s="2" customFormat="1" x14ac:dyDescent="0.3">
      <c r="F5101" s="65"/>
      <c r="L5101" s="65"/>
      <c r="R5101" s="65"/>
    </row>
    <row r="5102" spans="6:18" s="2" customFormat="1" x14ac:dyDescent="0.3">
      <c r="F5102" s="65"/>
      <c r="L5102" s="65"/>
      <c r="R5102" s="65"/>
    </row>
    <row r="5103" spans="6:18" s="2" customFormat="1" x14ac:dyDescent="0.3">
      <c r="F5103" s="65"/>
      <c r="L5103" s="65"/>
      <c r="R5103" s="65"/>
    </row>
    <row r="5104" spans="6:18" s="2" customFormat="1" x14ac:dyDescent="0.3">
      <c r="F5104" s="65"/>
      <c r="L5104" s="65"/>
      <c r="R5104" s="65"/>
    </row>
    <row r="5105" spans="6:18" s="2" customFormat="1" x14ac:dyDescent="0.3">
      <c r="F5105" s="65"/>
      <c r="L5105" s="65"/>
      <c r="R5105" s="65"/>
    </row>
    <row r="5106" spans="6:18" s="2" customFormat="1" x14ac:dyDescent="0.3">
      <c r="F5106" s="65"/>
      <c r="L5106" s="65"/>
      <c r="R5106" s="65"/>
    </row>
    <row r="5107" spans="6:18" s="2" customFormat="1" x14ac:dyDescent="0.3">
      <c r="F5107" s="65"/>
      <c r="L5107" s="65"/>
      <c r="R5107" s="65"/>
    </row>
    <row r="5108" spans="6:18" s="2" customFormat="1" x14ac:dyDescent="0.3">
      <c r="F5108" s="65"/>
      <c r="L5108" s="65"/>
      <c r="R5108" s="65"/>
    </row>
    <row r="5109" spans="6:18" s="2" customFormat="1" x14ac:dyDescent="0.3">
      <c r="F5109" s="65"/>
      <c r="L5109" s="65"/>
      <c r="R5109" s="65"/>
    </row>
    <row r="5110" spans="6:18" s="2" customFormat="1" x14ac:dyDescent="0.3">
      <c r="F5110" s="65"/>
      <c r="L5110" s="65"/>
      <c r="R5110" s="65"/>
    </row>
    <row r="5111" spans="6:18" s="2" customFormat="1" x14ac:dyDescent="0.3">
      <c r="F5111" s="65"/>
      <c r="L5111" s="65"/>
      <c r="R5111" s="65"/>
    </row>
    <row r="5112" spans="6:18" s="2" customFormat="1" x14ac:dyDescent="0.3">
      <c r="F5112" s="65"/>
      <c r="L5112" s="65"/>
      <c r="R5112" s="65"/>
    </row>
    <row r="5113" spans="6:18" s="2" customFormat="1" x14ac:dyDescent="0.3">
      <c r="F5113" s="65"/>
      <c r="L5113" s="65"/>
      <c r="R5113" s="65"/>
    </row>
    <row r="5114" spans="6:18" s="2" customFormat="1" x14ac:dyDescent="0.3">
      <c r="F5114" s="65"/>
      <c r="L5114" s="65"/>
      <c r="R5114" s="65"/>
    </row>
    <row r="5115" spans="6:18" s="2" customFormat="1" x14ac:dyDescent="0.3">
      <c r="F5115" s="65"/>
      <c r="L5115" s="65"/>
      <c r="R5115" s="65"/>
    </row>
    <row r="5116" spans="6:18" s="2" customFormat="1" x14ac:dyDescent="0.3">
      <c r="F5116" s="65"/>
      <c r="L5116" s="65"/>
      <c r="R5116" s="65"/>
    </row>
    <row r="5117" spans="6:18" s="2" customFormat="1" x14ac:dyDescent="0.3">
      <c r="F5117" s="65"/>
      <c r="L5117" s="65"/>
      <c r="R5117" s="65"/>
    </row>
    <row r="5118" spans="6:18" s="2" customFormat="1" x14ac:dyDescent="0.3">
      <c r="F5118" s="65"/>
      <c r="L5118" s="65"/>
      <c r="R5118" s="65"/>
    </row>
    <row r="5119" spans="6:18" s="2" customFormat="1" x14ac:dyDescent="0.3">
      <c r="F5119" s="65"/>
      <c r="L5119" s="65"/>
      <c r="R5119" s="65"/>
    </row>
    <row r="5120" spans="6:18" s="2" customFormat="1" x14ac:dyDescent="0.3">
      <c r="F5120" s="65"/>
      <c r="L5120" s="65"/>
      <c r="R5120" s="65"/>
    </row>
    <row r="5121" spans="6:18" s="2" customFormat="1" x14ac:dyDescent="0.3">
      <c r="F5121" s="65"/>
      <c r="L5121" s="65"/>
      <c r="R5121" s="65"/>
    </row>
    <row r="5122" spans="6:18" s="2" customFormat="1" x14ac:dyDescent="0.3">
      <c r="F5122" s="65"/>
      <c r="L5122" s="65"/>
      <c r="R5122" s="65"/>
    </row>
    <row r="5123" spans="6:18" s="2" customFormat="1" x14ac:dyDescent="0.3">
      <c r="F5123" s="65"/>
      <c r="L5123" s="65"/>
      <c r="R5123" s="65"/>
    </row>
    <row r="5124" spans="6:18" s="2" customFormat="1" x14ac:dyDescent="0.3">
      <c r="F5124" s="65"/>
      <c r="L5124" s="65"/>
      <c r="R5124" s="65"/>
    </row>
    <row r="5125" spans="6:18" s="2" customFormat="1" x14ac:dyDescent="0.3">
      <c r="F5125" s="65"/>
      <c r="L5125" s="65"/>
      <c r="R5125" s="65"/>
    </row>
    <row r="5126" spans="6:18" s="2" customFormat="1" x14ac:dyDescent="0.3">
      <c r="F5126" s="65"/>
      <c r="L5126" s="65"/>
      <c r="R5126" s="65"/>
    </row>
    <row r="5127" spans="6:18" s="2" customFormat="1" x14ac:dyDescent="0.3">
      <c r="F5127" s="65"/>
      <c r="L5127" s="65"/>
      <c r="R5127" s="65"/>
    </row>
    <row r="5128" spans="6:18" s="2" customFormat="1" x14ac:dyDescent="0.3">
      <c r="F5128" s="65"/>
      <c r="L5128" s="65"/>
      <c r="R5128" s="65"/>
    </row>
    <row r="5129" spans="6:18" s="2" customFormat="1" x14ac:dyDescent="0.3">
      <c r="F5129" s="65"/>
      <c r="L5129" s="65"/>
      <c r="R5129" s="65"/>
    </row>
    <row r="5130" spans="6:18" s="2" customFormat="1" x14ac:dyDescent="0.3">
      <c r="F5130" s="65"/>
      <c r="L5130" s="65"/>
      <c r="R5130" s="65"/>
    </row>
    <row r="5131" spans="6:18" s="2" customFormat="1" x14ac:dyDescent="0.3">
      <c r="F5131" s="65"/>
      <c r="L5131" s="65"/>
      <c r="R5131" s="65"/>
    </row>
    <row r="5132" spans="6:18" s="2" customFormat="1" x14ac:dyDescent="0.3">
      <c r="F5132" s="65"/>
      <c r="L5132" s="65"/>
      <c r="R5132" s="65"/>
    </row>
    <row r="5133" spans="6:18" s="2" customFormat="1" x14ac:dyDescent="0.3">
      <c r="F5133" s="65"/>
      <c r="L5133" s="65"/>
      <c r="R5133" s="65"/>
    </row>
    <row r="5134" spans="6:18" s="2" customFormat="1" x14ac:dyDescent="0.3">
      <c r="F5134" s="65"/>
      <c r="L5134" s="65"/>
      <c r="R5134" s="65"/>
    </row>
    <row r="5135" spans="6:18" s="2" customFormat="1" x14ac:dyDescent="0.3">
      <c r="F5135" s="65"/>
      <c r="L5135" s="65"/>
      <c r="R5135" s="65"/>
    </row>
    <row r="5136" spans="6:18" s="2" customFormat="1" x14ac:dyDescent="0.3">
      <c r="F5136" s="65"/>
      <c r="L5136" s="65"/>
      <c r="R5136" s="65"/>
    </row>
    <row r="5137" spans="6:18" s="2" customFormat="1" x14ac:dyDescent="0.3">
      <c r="F5137" s="65"/>
      <c r="L5137" s="65"/>
      <c r="R5137" s="65"/>
    </row>
    <row r="5138" spans="6:18" s="2" customFormat="1" x14ac:dyDescent="0.3">
      <c r="F5138" s="65"/>
      <c r="L5138" s="65"/>
      <c r="R5138" s="65"/>
    </row>
    <row r="5139" spans="6:18" s="2" customFormat="1" x14ac:dyDescent="0.3">
      <c r="F5139" s="65"/>
      <c r="L5139" s="65"/>
      <c r="R5139" s="65"/>
    </row>
    <row r="5140" spans="6:18" s="2" customFormat="1" x14ac:dyDescent="0.3">
      <c r="F5140" s="65"/>
      <c r="L5140" s="65"/>
      <c r="R5140" s="65"/>
    </row>
    <row r="5141" spans="6:18" s="2" customFormat="1" x14ac:dyDescent="0.3">
      <c r="F5141" s="65"/>
      <c r="L5141" s="65"/>
      <c r="R5141" s="65"/>
    </row>
    <row r="5142" spans="6:18" s="2" customFormat="1" x14ac:dyDescent="0.3">
      <c r="F5142" s="65"/>
      <c r="L5142" s="65"/>
      <c r="R5142" s="65"/>
    </row>
    <row r="5143" spans="6:18" s="2" customFormat="1" x14ac:dyDescent="0.3">
      <c r="F5143" s="65"/>
      <c r="L5143" s="65"/>
      <c r="R5143" s="65"/>
    </row>
    <row r="5144" spans="6:18" s="2" customFormat="1" x14ac:dyDescent="0.3">
      <c r="F5144" s="65"/>
      <c r="L5144" s="65"/>
      <c r="R5144" s="65"/>
    </row>
    <row r="5145" spans="6:18" s="2" customFormat="1" x14ac:dyDescent="0.3">
      <c r="F5145" s="65"/>
      <c r="L5145" s="65"/>
      <c r="R5145" s="65"/>
    </row>
    <row r="5146" spans="6:18" s="2" customFormat="1" x14ac:dyDescent="0.3">
      <c r="F5146" s="65"/>
      <c r="L5146" s="65"/>
      <c r="R5146" s="65"/>
    </row>
    <row r="5147" spans="6:18" s="2" customFormat="1" x14ac:dyDescent="0.3">
      <c r="F5147" s="65"/>
      <c r="L5147" s="65"/>
      <c r="R5147" s="65"/>
    </row>
    <row r="5148" spans="6:18" s="2" customFormat="1" x14ac:dyDescent="0.3">
      <c r="F5148" s="65"/>
      <c r="L5148" s="65"/>
      <c r="R5148" s="65"/>
    </row>
    <row r="5149" spans="6:18" s="2" customFormat="1" x14ac:dyDescent="0.3">
      <c r="F5149" s="65"/>
      <c r="L5149" s="65"/>
      <c r="R5149" s="65"/>
    </row>
    <row r="5150" spans="6:18" s="2" customFormat="1" x14ac:dyDescent="0.3">
      <c r="F5150" s="65"/>
      <c r="L5150" s="65"/>
      <c r="R5150" s="65"/>
    </row>
    <row r="5151" spans="6:18" s="2" customFormat="1" x14ac:dyDescent="0.3">
      <c r="F5151" s="65"/>
      <c r="L5151" s="65"/>
      <c r="R5151" s="65"/>
    </row>
    <row r="5152" spans="6:18" s="2" customFormat="1" x14ac:dyDescent="0.3">
      <c r="F5152" s="65"/>
      <c r="L5152" s="65"/>
      <c r="R5152" s="65"/>
    </row>
    <row r="5153" spans="6:18" s="2" customFormat="1" x14ac:dyDescent="0.3">
      <c r="F5153" s="65"/>
      <c r="L5153" s="65"/>
      <c r="R5153" s="65"/>
    </row>
    <row r="5154" spans="6:18" s="2" customFormat="1" x14ac:dyDescent="0.3">
      <c r="F5154" s="65"/>
      <c r="L5154" s="65"/>
      <c r="R5154" s="65"/>
    </row>
    <row r="5155" spans="6:18" s="2" customFormat="1" x14ac:dyDescent="0.3">
      <c r="F5155" s="65"/>
      <c r="L5155" s="65"/>
      <c r="R5155" s="65"/>
    </row>
    <row r="5156" spans="6:18" s="2" customFormat="1" x14ac:dyDescent="0.3">
      <c r="F5156" s="65"/>
      <c r="L5156" s="65"/>
      <c r="R5156" s="65"/>
    </row>
    <row r="5157" spans="6:18" s="2" customFormat="1" x14ac:dyDescent="0.3">
      <c r="F5157" s="65"/>
      <c r="L5157" s="65"/>
      <c r="R5157" s="65"/>
    </row>
    <row r="5158" spans="6:18" s="2" customFormat="1" x14ac:dyDescent="0.3">
      <c r="F5158" s="65"/>
      <c r="L5158" s="65"/>
      <c r="R5158" s="65"/>
    </row>
    <row r="5159" spans="6:18" s="2" customFormat="1" x14ac:dyDescent="0.3">
      <c r="F5159" s="65"/>
      <c r="L5159" s="65"/>
      <c r="R5159" s="65"/>
    </row>
    <row r="5160" spans="6:18" s="2" customFormat="1" x14ac:dyDescent="0.3">
      <c r="F5160" s="65"/>
      <c r="L5160" s="65"/>
      <c r="R5160" s="65"/>
    </row>
    <row r="5161" spans="6:18" s="2" customFormat="1" x14ac:dyDescent="0.3">
      <c r="F5161" s="65"/>
      <c r="L5161" s="65"/>
      <c r="R5161" s="65"/>
    </row>
    <row r="5162" spans="6:18" s="2" customFormat="1" x14ac:dyDescent="0.3">
      <c r="F5162" s="65"/>
      <c r="L5162" s="65"/>
      <c r="R5162" s="65"/>
    </row>
    <row r="5163" spans="6:18" s="2" customFormat="1" x14ac:dyDescent="0.3">
      <c r="F5163" s="65"/>
      <c r="L5163" s="65"/>
      <c r="R5163" s="65"/>
    </row>
    <row r="5164" spans="6:18" s="2" customFormat="1" x14ac:dyDescent="0.3">
      <c r="F5164" s="65"/>
      <c r="L5164" s="65"/>
      <c r="R5164" s="65"/>
    </row>
    <row r="5165" spans="6:18" s="2" customFormat="1" x14ac:dyDescent="0.3">
      <c r="F5165" s="65"/>
      <c r="L5165" s="65"/>
      <c r="R5165" s="65"/>
    </row>
    <row r="5166" spans="6:18" s="2" customFormat="1" x14ac:dyDescent="0.3">
      <c r="F5166" s="65"/>
      <c r="L5166" s="65"/>
      <c r="R5166" s="65"/>
    </row>
    <row r="5167" spans="6:18" s="2" customFormat="1" x14ac:dyDescent="0.3">
      <c r="F5167" s="65"/>
      <c r="L5167" s="65"/>
      <c r="R5167" s="65"/>
    </row>
    <row r="5168" spans="6:18" s="2" customFormat="1" x14ac:dyDescent="0.3">
      <c r="F5168" s="65"/>
      <c r="L5168" s="65"/>
      <c r="R5168" s="65"/>
    </row>
    <row r="5169" spans="6:18" s="2" customFormat="1" x14ac:dyDescent="0.3">
      <c r="F5169" s="65"/>
      <c r="L5169" s="65"/>
      <c r="R5169" s="65"/>
    </row>
    <row r="5170" spans="6:18" s="2" customFormat="1" x14ac:dyDescent="0.3">
      <c r="F5170" s="65"/>
      <c r="L5170" s="65"/>
      <c r="R5170" s="65"/>
    </row>
    <row r="5171" spans="6:18" s="2" customFormat="1" x14ac:dyDescent="0.3">
      <c r="F5171" s="65"/>
      <c r="L5171" s="65"/>
      <c r="R5171" s="65"/>
    </row>
    <row r="5172" spans="6:18" s="2" customFormat="1" x14ac:dyDescent="0.3">
      <c r="F5172" s="65"/>
      <c r="L5172" s="65"/>
      <c r="R5172" s="65"/>
    </row>
    <row r="5173" spans="6:18" s="2" customFormat="1" x14ac:dyDescent="0.3">
      <c r="F5173" s="65"/>
      <c r="L5173" s="65"/>
      <c r="R5173" s="65"/>
    </row>
    <row r="5174" spans="6:18" s="2" customFormat="1" x14ac:dyDescent="0.3">
      <c r="F5174" s="65"/>
      <c r="L5174" s="65"/>
      <c r="R5174" s="65"/>
    </row>
    <row r="5175" spans="6:18" s="2" customFormat="1" x14ac:dyDescent="0.3">
      <c r="F5175" s="65"/>
      <c r="L5175" s="65"/>
      <c r="R5175" s="65"/>
    </row>
    <row r="5176" spans="6:18" s="2" customFormat="1" x14ac:dyDescent="0.3">
      <c r="F5176" s="65"/>
      <c r="L5176" s="65"/>
      <c r="R5176" s="65"/>
    </row>
    <row r="5177" spans="6:18" s="2" customFormat="1" x14ac:dyDescent="0.3">
      <c r="F5177" s="65"/>
      <c r="L5177" s="65"/>
      <c r="R5177" s="65"/>
    </row>
    <row r="5178" spans="6:18" s="2" customFormat="1" x14ac:dyDescent="0.3">
      <c r="F5178" s="65"/>
      <c r="L5178" s="65"/>
      <c r="R5178" s="65"/>
    </row>
    <row r="5179" spans="6:18" s="2" customFormat="1" x14ac:dyDescent="0.3">
      <c r="F5179" s="65"/>
      <c r="L5179" s="65"/>
      <c r="R5179" s="65"/>
    </row>
    <row r="5180" spans="6:18" s="2" customFormat="1" x14ac:dyDescent="0.3">
      <c r="F5180" s="65"/>
      <c r="L5180" s="65"/>
      <c r="R5180" s="65"/>
    </row>
    <row r="5181" spans="6:18" s="2" customFormat="1" x14ac:dyDescent="0.3">
      <c r="F5181" s="65"/>
      <c r="L5181" s="65"/>
      <c r="R5181" s="65"/>
    </row>
    <row r="5182" spans="6:18" s="2" customFormat="1" x14ac:dyDescent="0.3">
      <c r="F5182" s="65"/>
      <c r="L5182" s="65"/>
      <c r="R5182" s="65"/>
    </row>
    <row r="5183" spans="6:18" s="2" customFormat="1" x14ac:dyDescent="0.3">
      <c r="F5183" s="65"/>
      <c r="L5183" s="65"/>
      <c r="R5183" s="65"/>
    </row>
    <row r="5184" spans="6:18" s="2" customFormat="1" x14ac:dyDescent="0.3">
      <c r="F5184" s="65"/>
      <c r="L5184" s="65"/>
      <c r="R5184" s="65"/>
    </row>
    <row r="5185" spans="6:18" s="2" customFormat="1" x14ac:dyDescent="0.3">
      <c r="F5185" s="65"/>
      <c r="L5185" s="65"/>
      <c r="R5185" s="65"/>
    </row>
    <row r="5186" spans="6:18" s="2" customFormat="1" x14ac:dyDescent="0.3">
      <c r="F5186" s="65"/>
      <c r="L5186" s="65"/>
      <c r="R5186" s="65"/>
    </row>
    <row r="5187" spans="6:18" s="2" customFormat="1" x14ac:dyDescent="0.3">
      <c r="F5187" s="65"/>
      <c r="L5187" s="65"/>
      <c r="R5187" s="65"/>
    </row>
    <row r="5188" spans="6:18" s="2" customFormat="1" x14ac:dyDescent="0.3">
      <c r="F5188" s="65"/>
      <c r="L5188" s="65"/>
      <c r="R5188" s="65"/>
    </row>
    <row r="5189" spans="6:18" s="2" customFormat="1" x14ac:dyDescent="0.3">
      <c r="F5189" s="65"/>
      <c r="L5189" s="65"/>
      <c r="R5189" s="65"/>
    </row>
    <row r="5190" spans="6:18" s="2" customFormat="1" x14ac:dyDescent="0.3">
      <c r="F5190" s="65"/>
      <c r="L5190" s="65"/>
      <c r="R5190" s="65"/>
    </row>
    <row r="5191" spans="6:18" s="2" customFormat="1" x14ac:dyDescent="0.3">
      <c r="F5191" s="65"/>
      <c r="L5191" s="65"/>
      <c r="R5191" s="65"/>
    </row>
    <row r="5192" spans="6:18" s="2" customFormat="1" x14ac:dyDescent="0.3">
      <c r="F5192" s="65"/>
      <c r="L5192" s="65"/>
      <c r="R5192" s="65"/>
    </row>
    <row r="5193" spans="6:18" s="2" customFormat="1" x14ac:dyDescent="0.3">
      <c r="F5193" s="65"/>
      <c r="L5193" s="65"/>
      <c r="R5193" s="65"/>
    </row>
    <row r="5194" spans="6:18" s="2" customFormat="1" x14ac:dyDescent="0.3">
      <c r="F5194" s="65"/>
      <c r="L5194" s="65"/>
      <c r="R5194" s="65"/>
    </row>
    <row r="5195" spans="6:18" s="2" customFormat="1" x14ac:dyDescent="0.3">
      <c r="F5195" s="65"/>
      <c r="L5195" s="65"/>
      <c r="R5195" s="65"/>
    </row>
    <row r="5196" spans="6:18" s="2" customFormat="1" x14ac:dyDescent="0.3">
      <c r="F5196" s="65"/>
      <c r="L5196" s="65"/>
      <c r="R5196" s="65"/>
    </row>
    <row r="5197" spans="6:18" s="2" customFormat="1" x14ac:dyDescent="0.3">
      <c r="F5197" s="65"/>
      <c r="L5197" s="65"/>
      <c r="R5197" s="65"/>
    </row>
    <row r="5198" spans="6:18" s="2" customFormat="1" x14ac:dyDescent="0.3">
      <c r="F5198" s="65"/>
      <c r="L5198" s="65"/>
      <c r="R5198" s="65"/>
    </row>
    <row r="5199" spans="6:18" s="2" customFormat="1" x14ac:dyDescent="0.3">
      <c r="F5199" s="65"/>
      <c r="L5199" s="65"/>
      <c r="R5199" s="65"/>
    </row>
    <row r="5200" spans="6:18" s="2" customFormat="1" x14ac:dyDescent="0.3">
      <c r="F5200" s="65"/>
      <c r="L5200" s="65"/>
      <c r="R5200" s="65"/>
    </row>
    <row r="5201" spans="6:18" s="2" customFormat="1" x14ac:dyDescent="0.3">
      <c r="F5201" s="65"/>
      <c r="L5201" s="65"/>
      <c r="R5201" s="65"/>
    </row>
    <row r="5202" spans="6:18" s="2" customFormat="1" x14ac:dyDescent="0.3">
      <c r="F5202" s="65"/>
      <c r="L5202" s="65"/>
      <c r="R5202" s="65"/>
    </row>
    <row r="5203" spans="6:18" s="2" customFormat="1" x14ac:dyDescent="0.3">
      <c r="F5203" s="65"/>
      <c r="L5203" s="65"/>
      <c r="R5203" s="65"/>
    </row>
    <row r="5204" spans="6:18" s="2" customFormat="1" x14ac:dyDescent="0.3">
      <c r="F5204" s="65"/>
      <c r="L5204" s="65"/>
      <c r="R5204" s="65"/>
    </row>
    <row r="5205" spans="6:18" s="2" customFormat="1" x14ac:dyDescent="0.3">
      <c r="F5205" s="65"/>
      <c r="L5205" s="65"/>
      <c r="R5205" s="65"/>
    </row>
    <row r="5206" spans="6:18" s="2" customFormat="1" x14ac:dyDescent="0.3">
      <c r="F5206" s="65"/>
      <c r="L5206" s="65"/>
      <c r="R5206" s="65"/>
    </row>
    <row r="5207" spans="6:18" s="2" customFormat="1" x14ac:dyDescent="0.3">
      <c r="F5207" s="65"/>
      <c r="L5207" s="65"/>
      <c r="R5207" s="65"/>
    </row>
    <row r="5208" spans="6:18" s="2" customFormat="1" x14ac:dyDescent="0.3">
      <c r="F5208" s="65"/>
      <c r="L5208" s="65"/>
      <c r="R5208" s="65"/>
    </row>
    <row r="5209" spans="6:18" s="2" customFormat="1" x14ac:dyDescent="0.3">
      <c r="F5209" s="65"/>
      <c r="L5209" s="65"/>
      <c r="R5209" s="65"/>
    </row>
    <row r="5210" spans="6:18" s="2" customFormat="1" x14ac:dyDescent="0.3">
      <c r="F5210" s="65"/>
      <c r="L5210" s="65"/>
      <c r="R5210" s="65"/>
    </row>
    <row r="5211" spans="6:18" s="2" customFormat="1" x14ac:dyDescent="0.3">
      <c r="F5211" s="65"/>
      <c r="L5211" s="65"/>
      <c r="R5211" s="65"/>
    </row>
    <row r="5212" spans="6:18" s="2" customFormat="1" x14ac:dyDescent="0.3">
      <c r="F5212" s="65"/>
      <c r="L5212" s="65"/>
      <c r="R5212" s="65"/>
    </row>
    <row r="5213" spans="6:18" s="2" customFormat="1" x14ac:dyDescent="0.3">
      <c r="F5213" s="65"/>
      <c r="L5213" s="65"/>
      <c r="R5213" s="65"/>
    </row>
    <row r="5214" spans="6:18" s="2" customFormat="1" x14ac:dyDescent="0.3">
      <c r="F5214" s="65"/>
      <c r="L5214" s="65"/>
      <c r="R5214" s="65"/>
    </row>
    <row r="5215" spans="6:18" s="2" customFormat="1" x14ac:dyDescent="0.3">
      <c r="F5215" s="65"/>
      <c r="L5215" s="65"/>
      <c r="R5215" s="65"/>
    </row>
    <row r="5216" spans="6:18" s="2" customFormat="1" x14ac:dyDescent="0.3">
      <c r="F5216" s="65"/>
      <c r="L5216" s="65"/>
      <c r="R5216" s="65"/>
    </row>
    <row r="5217" spans="6:18" s="2" customFormat="1" x14ac:dyDescent="0.3">
      <c r="F5217" s="65"/>
      <c r="L5217" s="65"/>
      <c r="R5217" s="65"/>
    </row>
    <row r="5218" spans="6:18" s="2" customFormat="1" x14ac:dyDescent="0.3">
      <c r="F5218" s="65"/>
      <c r="L5218" s="65"/>
      <c r="R5218" s="65"/>
    </row>
    <row r="5219" spans="6:18" s="2" customFormat="1" x14ac:dyDescent="0.3">
      <c r="F5219" s="65"/>
      <c r="L5219" s="65"/>
      <c r="R5219" s="65"/>
    </row>
    <row r="5220" spans="6:18" s="2" customFormat="1" x14ac:dyDescent="0.3">
      <c r="F5220" s="65"/>
      <c r="L5220" s="65"/>
      <c r="R5220" s="65"/>
    </row>
    <row r="5221" spans="6:18" s="2" customFormat="1" x14ac:dyDescent="0.3">
      <c r="F5221" s="65"/>
      <c r="L5221" s="65"/>
      <c r="R5221" s="65"/>
    </row>
    <row r="5222" spans="6:18" s="2" customFormat="1" x14ac:dyDescent="0.3">
      <c r="F5222" s="65"/>
      <c r="L5222" s="65"/>
      <c r="R5222" s="65"/>
    </row>
    <row r="5223" spans="6:18" s="2" customFormat="1" x14ac:dyDescent="0.3">
      <c r="F5223" s="65"/>
      <c r="L5223" s="65"/>
      <c r="R5223" s="65"/>
    </row>
    <row r="5224" spans="6:18" s="2" customFormat="1" x14ac:dyDescent="0.3">
      <c r="F5224" s="65"/>
      <c r="L5224" s="65"/>
      <c r="R5224" s="65"/>
    </row>
    <row r="5225" spans="6:18" s="2" customFormat="1" x14ac:dyDescent="0.3">
      <c r="F5225" s="65"/>
      <c r="L5225" s="65"/>
      <c r="R5225" s="65"/>
    </row>
    <row r="5226" spans="6:18" s="2" customFormat="1" x14ac:dyDescent="0.3">
      <c r="F5226" s="65"/>
      <c r="L5226" s="65"/>
      <c r="R5226" s="65"/>
    </row>
    <row r="5227" spans="6:18" s="2" customFormat="1" x14ac:dyDescent="0.3">
      <c r="F5227" s="65"/>
      <c r="L5227" s="65"/>
      <c r="R5227" s="65"/>
    </row>
    <row r="5228" spans="6:18" s="2" customFormat="1" x14ac:dyDescent="0.3">
      <c r="F5228" s="65"/>
      <c r="L5228" s="65"/>
      <c r="R5228" s="65"/>
    </row>
    <row r="5229" spans="6:18" s="2" customFormat="1" x14ac:dyDescent="0.3">
      <c r="F5229" s="65"/>
      <c r="L5229" s="65"/>
      <c r="R5229" s="65"/>
    </row>
    <row r="5230" spans="6:18" s="2" customFormat="1" x14ac:dyDescent="0.3">
      <c r="F5230" s="65"/>
      <c r="L5230" s="65"/>
      <c r="R5230" s="65"/>
    </row>
    <row r="5231" spans="6:18" s="2" customFormat="1" x14ac:dyDescent="0.3">
      <c r="F5231" s="65"/>
      <c r="L5231" s="65"/>
      <c r="R5231" s="65"/>
    </row>
    <row r="5232" spans="6:18" s="2" customFormat="1" x14ac:dyDescent="0.3">
      <c r="F5232" s="65"/>
      <c r="L5232" s="65"/>
      <c r="R5232" s="65"/>
    </row>
    <row r="5233" spans="6:18" s="2" customFormat="1" x14ac:dyDescent="0.3">
      <c r="F5233" s="65"/>
      <c r="L5233" s="65"/>
      <c r="R5233" s="65"/>
    </row>
    <row r="5234" spans="6:18" s="2" customFormat="1" x14ac:dyDescent="0.3">
      <c r="F5234" s="65"/>
      <c r="L5234" s="65"/>
      <c r="R5234" s="65"/>
    </row>
    <row r="5235" spans="6:18" s="2" customFormat="1" x14ac:dyDescent="0.3">
      <c r="F5235" s="65"/>
      <c r="L5235" s="65"/>
      <c r="R5235" s="65"/>
    </row>
    <row r="5236" spans="6:18" s="2" customFormat="1" x14ac:dyDescent="0.3">
      <c r="F5236" s="65"/>
      <c r="L5236" s="65"/>
      <c r="R5236" s="65"/>
    </row>
    <row r="5237" spans="6:18" s="2" customFormat="1" x14ac:dyDescent="0.3">
      <c r="F5237" s="65"/>
      <c r="L5237" s="65"/>
      <c r="R5237" s="65"/>
    </row>
    <row r="5238" spans="6:18" s="2" customFormat="1" x14ac:dyDescent="0.3">
      <c r="F5238" s="65"/>
      <c r="L5238" s="65"/>
      <c r="R5238" s="65"/>
    </row>
    <row r="5239" spans="6:18" s="2" customFormat="1" x14ac:dyDescent="0.3">
      <c r="F5239" s="65"/>
      <c r="L5239" s="65"/>
      <c r="R5239" s="65"/>
    </row>
    <row r="5240" spans="6:18" s="2" customFormat="1" x14ac:dyDescent="0.3">
      <c r="F5240" s="65"/>
      <c r="L5240" s="65"/>
      <c r="R5240" s="65"/>
    </row>
    <row r="5241" spans="6:18" s="2" customFormat="1" x14ac:dyDescent="0.3">
      <c r="F5241" s="65"/>
      <c r="L5241" s="65"/>
      <c r="R5241" s="65"/>
    </row>
    <row r="5242" spans="6:18" s="2" customFormat="1" x14ac:dyDescent="0.3">
      <c r="F5242" s="65"/>
      <c r="L5242" s="65"/>
      <c r="R5242" s="65"/>
    </row>
    <row r="5243" spans="6:18" s="2" customFormat="1" x14ac:dyDescent="0.3">
      <c r="F5243" s="65"/>
      <c r="L5243" s="65"/>
      <c r="R5243" s="65"/>
    </row>
    <row r="5244" spans="6:18" s="2" customFormat="1" x14ac:dyDescent="0.3">
      <c r="F5244" s="65"/>
      <c r="L5244" s="65"/>
      <c r="R5244" s="65"/>
    </row>
    <row r="5245" spans="6:18" s="2" customFormat="1" x14ac:dyDescent="0.3">
      <c r="F5245" s="65"/>
      <c r="L5245" s="65"/>
      <c r="R5245" s="65"/>
    </row>
    <row r="5246" spans="6:18" s="2" customFormat="1" x14ac:dyDescent="0.3">
      <c r="F5246" s="65"/>
      <c r="L5246" s="65"/>
      <c r="R5246" s="65"/>
    </row>
    <row r="5247" spans="6:18" s="2" customFormat="1" x14ac:dyDescent="0.3">
      <c r="F5247" s="65"/>
      <c r="L5247" s="65"/>
      <c r="R5247" s="65"/>
    </row>
    <row r="5248" spans="6:18" s="2" customFormat="1" x14ac:dyDescent="0.3">
      <c r="F5248" s="65"/>
      <c r="L5248" s="65"/>
      <c r="R5248" s="65"/>
    </row>
    <row r="5249" spans="6:18" s="2" customFormat="1" x14ac:dyDescent="0.3">
      <c r="F5249" s="65"/>
      <c r="L5249" s="65"/>
      <c r="R5249" s="65"/>
    </row>
    <row r="5250" spans="6:18" s="2" customFormat="1" x14ac:dyDescent="0.3">
      <c r="F5250" s="65"/>
      <c r="L5250" s="65"/>
      <c r="R5250" s="65"/>
    </row>
    <row r="5251" spans="6:18" s="2" customFormat="1" x14ac:dyDescent="0.3">
      <c r="F5251" s="65"/>
      <c r="L5251" s="65"/>
      <c r="R5251" s="65"/>
    </row>
    <row r="5252" spans="6:18" s="2" customFormat="1" x14ac:dyDescent="0.3">
      <c r="F5252" s="65"/>
      <c r="L5252" s="65"/>
      <c r="R5252" s="65"/>
    </row>
    <row r="5253" spans="6:18" s="2" customFormat="1" x14ac:dyDescent="0.3">
      <c r="F5253" s="65"/>
      <c r="L5253" s="65"/>
      <c r="R5253" s="65"/>
    </row>
    <row r="5254" spans="6:18" s="2" customFormat="1" x14ac:dyDescent="0.3">
      <c r="F5254" s="65"/>
      <c r="L5254" s="65"/>
      <c r="R5254" s="65"/>
    </row>
    <row r="5255" spans="6:18" s="2" customFormat="1" x14ac:dyDescent="0.3">
      <c r="F5255" s="65"/>
      <c r="L5255" s="65"/>
      <c r="R5255" s="65"/>
    </row>
    <row r="5256" spans="6:18" s="2" customFormat="1" x14ac:dyDescent="0.3">
      <c r="F5256" s="65"/>
      <c r="L5256" s="65"/>
      <c r="R5256" s="65"/>
    </row>
    <row r="5257" spans="6:18" s="2" customFormat="1" x14ac:dyDescent="0.3">
      <c r="F5257" s="65"/>
      <c r="L5257" s="65"/>
      <c r="R5257" s="65"/>
    </row>
    <row r="5258" spans="6:18" s="2" customFormat="1" x14ac:dyDescent="0.3">
      <c r="F5258" s="65"/>
      <c r="L5258" s="65"/>
      <c r="R5258" s="65"/>
    </row>
    <row r="5259" spans="6:18" s="2" customFormat="1" x14ac:dyDescent="0.3">
      <c r="F5259" s="65"/>
      <c r="L5259" s="65"/>
      <c r="R5259" s="65"/>
    </row>
    <row r="5260" spans="6:18" s="2" customFormat="1" x14ac:dyDescent="0.3">
      <c r="F5260" s="65"/>
      <c r="L5260" s="65"/>
      <c r="R5260" s="65"/>
    </row>
    <row r="5261" spans="6:18" s="2" customFormat="1" x14ac:dyDescent="0.3">
      <c r="F5261" s="65"/>
      <c r="L5261" s="65"/>
      <c r="R5261" s="65"/>
    </row>
    <row r="5262" spans="6:18" s="2" customFormat="1" x14ac:dyDescent="0.3">
      <c r="F5262" s="65"/>
      <c r="L5262" s="65"/>
      <c r="R5262" s="65"/>
    </row>
    <row r="5263" spans="6:18" s="2" customFormat="1" x14ac:dyDescent="0.3">
      <c r="F5263" s="65"/>
      <c r="L5263" s="65"/>
      <c r="R5263" s="65"/>
    </row>
    <row r="5264" spans="6:18" s="2" customFormat="1" x14ac:dyDescent="0.3">
      <c r="F5264" s="65"/>
      <c r="L5264" s="65"/>
      <c r="R5264" s="65"/>
    </row>
    <row r="5265" spans="6:18" s="2" customFormat="1" x14ac:dyDescent="0.3">
      <c r="F5265" s="65"/>
      <c r="L5265" s="65"/>
      <c r="R5265" s="65"/>
    </row>
    <row r="5266" spans="6:18" s="2" customFormat="1" x14ac:dyDescent="0.3">
      <c r="F5266" s="65"/>
      <c r="L5266" s="65"/>
      <c r="R5266" s="65"/>
    </row>
    <row r="5267" spans="6:18" s="2" customFormat="1" x14ac:dyDescent="0.3">
      <c r="F5267" s="65"/>
      <c r="L5267" s="65"/>
      <c r="R5267" s="65"/>
    </row>
    <row r="5268" spans="6:18" s="2" customFormat="1" x14ac:dyDescent="0.3">
      <c r="F5268" s="65"/>
      <c r="L5268" s="65"/>
      <c r="R5268" s="65"/>
    </row>
    <row r="5269" spans="6:18" s="2" customFormat="1" x14ac:dyDescent="0.3">
      <c r="F5269" s="65"/>
      <c r="L5269" s="65"/>
      <c r="R5269" s="65"/>
    </row>
    <row r="5270" spans="6:18" s="2" customFormat="1" x14ac:dyDescent="0.3">
      <c r="F5270" s="65"/>
      <c r="L5270" s="65"/>
      <c r="R5270" s="65"/>
    </row>
    <row r="5271" spans="6:18" s="2" customFormat="1" x14ac:dyDescent="0.3">
      <c r="F5271" s="65"/>
      <c r="L5271" s="65"/>
      <c r="R5271" s="65"/>
    </row>
    <row r="5272" spans="6:18" s="2" customFormat="1" x14ac:dyDescent="0.3">
      <c r="F5272" s="65"/>
      <c r="L5272" s="65"/>
      <c r="R5272" s="65"/>
    </row>
    <row r="5273" spans="6:18" s="2" customFormat="1" x14ac:dyDescent="0.3">
      <c r="F5273" s="65"/>
      <c r="L5273" s="65"/>
      <c r="R5273" s="65"/>
    </row>
    <row r="5274" spans="6:18" s="2" customFormat="1" x14ac:dyDescent="0.3">
      <c r="F5274" s="65"/>
      <c r="L5274" s="65"/>
      <c r="R5274" s="65"/>
    </row>
    <row r="5275" spans="6:18" s="2" customFormat="1" x14ac:dyDescent="0.3">
      <c r="F5275" s="65"/>
      <c r="L5275" s="65"/>
      <c r="R5275" s="65"/>
    </row>
    <row r="5276" spans="6:18" s="2" customFormat="1" x14ac:dyDescent="0.3">
      <c r="F5276" s="65"/>
      <c r="L5276" s="65"/>
      <c r="R5276" s="65"/>
    </row>
    <row r="5277" spans="6:18" s="2" customFormat="1" x14ac:dyDescent="0.3">
      <c r="F5277" s="65"/>
      <c r="L5277" s="65"/>
      <c r="R5277" s="65"/>
    </row>
    <row r="5278" spans="6:18" s="2" customFormat="1" x14ac:dyDescent="0.3">
      <c r="F5278" s="65"/>
      <c r="L5278" s="65"/>
      <c r="R5278" s="65"/>
    </row>
    <row r="5279" spans="6:18" s="2" customFormat="1" x14ac:dyDescent="0.3">
      <c r="F5279" s="65"/>
      <c r="L5279" s="65"/>
      <c r="R5279" s="65"/>
    </row>
    <row r="5280" spans="6:18" s="2" customFormat="1" x14ac:dyDescent="0.3">
      <c r="F5280" s="65"/>
      <c r="L5280" s="65"/>
      <c r="R5280" s="65"/>
    </row>
    <row r="5281" spans="6:18" s="2" customFormat="1" x14ac:dyDescent="0.3">
      <c r="F5281" s="65"/>
      <c r="L5281" s="65"/>
      <c r="R5281" s="65"/>
    </row>
    <row r="5282" spans="6:18" s="2" customFormat="1" x14ac:dyDescent="0.3">
      <c r="F5282" s="65"/>
      <c r="L5282" s="65"/>
      <c r="R5282" s="65"/>
    </row>
    <row r="5283" spans="6:18" s="2" customFormat="1" x14ac:dyDescent="0.3">
      <c r="F5283" s="65"/>
      <c r="L5283" s="65"/>
      <c r="R5283" s="65"/>
    </row>
    <row r="5284" spans="6:18" s="2" customFormat="1" x14ac:dyDescent="0.3">
      <c r="F5284" s="65"/>
      <c r="L5284" s="65"/>
      <c r="R5284" s="65"/>
    </row>
    <row r="5285" spans="6:18" s="2" customFormat="1" x14ac:dyDescent="0.3">
      <c r="F5285" s="65"/>
      <c r="L5285" s="65"/>
      <c r="R5285" s="65"/>
    </row>
    <row r="5286" spans="6:18" s="2" customFormat="1" x14ac:dyDescent="0.3">
      <c r="F5286" s="65"/>
      <c r="L5286" s="65"/>
      <c r="R5286" s="65"/>
    </row>
    <row r="5287" spans="6:18" s="2" customFormat="1" x14ac:dyDescent="0.3">
      <c r="F5287" s="65"/>
      <c r="L5287" s="65"/>
      <c r="R5287" s="65"/>
    </row>
    <row r="5288" spans="6:18" s="2" customFormat="1" x14ac:dyDescent="0.3">
      <c r="F5288" s="65"/>
      <c r="L5288" s="65"/>
      <c r="R5288" s="65"/>
    </row>
    <row r="5289" spans="6:18" s="2" customFormat="1" x14ac:dyDescent="0.3">
      <c r="F5289" s="65"/>
      <c r="L5289" s="65"/>
      <c r="R5289" s="65"/>
    </row>
    <row r="5290" spans="6:18" s="2" customFormat="1" x14ac:dyDescent="0.3">
      <c r="F5290" s="65"/>
      <c r="L5290" s="65"/>
      <c r="R5290" s="65"/>
    </row>
    <row r="5291" spans="6:18" s="2" customFormat="1" x14ac:dyDescent="0.3">
      <c r="F5291" s="65"/>
      <c r="L5291" s="65"/>
      <c r="R5291" s="65"/>
    </row>
    <row r="5292" spans="6:18" s="2" customFormat="1" x14ac:dyDescent="0.3">
      <c r="F5292" s="65"/>
      <c r="L5292" s="65"/>
      <c r="R5292" s="65"/>
    </row>
    <row r="5293" spans="6:18" s="2" customFormat="1" x14ac:dyDescent="0.3">
      <c r="F5293" s="65"/>
      <c r="L5293" s="65"/>
      <c r="R5293" s="65"/>
    </row>
    <row r="5294" spans="6:18" s="2" customFormat="1" x14ac:dyDescent="0.3">
      <c r="F5294" s="65"/>
      <c r="L5294" s="65"/>
      <c r="R5294" s="65"/>
    </row>
    <row r="5295" spans="6:18" s="2" customFormat="1" x14ac:dyDescent="0.3">
      <c r="F5295" s="65"/>
      <c r="L5295" s="65"/>
      <c r="R5295" s="65"/>
    </row>
    <row r="5296" spans="6:18" s="2" customFormat="1" x14ac:dyDescent="0.3">
      <c r="F5296" s="65"/>
      <c r="L5296" s="65"/>
      <c r="R5296" s="65"/>
    </row>
    <row r="5297" spans="6:18" s="2" customFormat="1" x14ac:dyDescent="0.3">
      <c r="F5297" s="65"/>
      <c r="L5297" s="65"/>
      <c r="R5297" s="65"/>
    </row>
    <row r="5298" spans="6:18" s="2" customFormat="1" x14ac:dyDescent="0.3">
      <c r="F5298" s="65"/>
      <c r="L5298" s="65"/>
      <c r="R5298" s="65"/>
    </row>
    <row r="5299" spans="6:18" s="2" customFormat="1" x14ac:dyDescent="0.3">
      <c r="F5299" s="65"/>
      <c r="L5299" s="65"/>
      <c r="R5299" s="65"/>
    </row>
    <row r="5300" spans="6:18" s="2" customFormat="1" x14ac:dyDescent="0.3">
      <c r="F5300" s="65"/>
      <c r="L5300" s="65"/>
      <c r="R5300" s="65"/>
    </row>
    <row r="5301" spans="6:18" s="2" customFormat="1" x14ac:dyDescent="0.3">
      <c r="F5301" s="65"/>
      <c r="L5301" s="65"/>
      <c r="R5301" s="65"/>
    </row>
    <row r="5302" spans="6:18" s="2" customFormat="1" x14ac:dyDescent="0.3">
      <c r="F5302" s="65"/>
      <c r="L5302" s="65"/>
      <c r="R5302" s="65"/>
    </row>
    <row r="5303" spans="6:18" s="2" customFormat="1" x14ac:dyDescent="0.3">
      <c r="F5303" s="65"/>
      <c r="L5303" s="65"/>
      <c r="R5303" s="65"/>
    </row>
    <row r="5304" spans="6:18" s="2" customFormat="1" x14ac:dyDescent="0.3">
      <c r="F5304" s="65"/>
      <c r="L5304" s="65"/>
      <c r="R5304" s="65"/>
    </row>
    <row r="5305" spans="6:18" s="2" customFormat="1" x14ac:dyDescent="0.3">
      <c r="F5305" s="65"/>
      <c r="L5305" s="65"/>
      <c r="R5305" s="65"/>
    </row>
    <row r="5306" spans="6:18" s="2" customFormat="1" x14ac:dyDescent="0.3">
      <c r="F5306" s="65"/>
      <c r="L5306" s="65"/>
      <c r="R5306" s="65"/>
    </row>
    <row r="5307" spans="6:18" s="2" customFormat="1" x14ac:dyDescent="0.3">
      <c r="F5307" s="65"/>
      <c r="L5307" s="65"/>
      <c r="R5307" s="65"/>
    </row>
    <row r="5308" spans="6:18" s="2" customFormat="1" x14ac:dyDescent="0.3">
      <c r="F5308" s="65"/>
      <c r="L5308" s="65"/>
      <c r="R5308" s="65"/>
    </row>
    <row r="5309" spans="6:18" s="2" customFormat="1" x14ac:dyDescent="0.3">
      <c r="F5309" s="65"/>
      <c r="L5309" s="65"/>
      <c r="R5309" s="65"/>
    </row>
    <row r="5310" spans="6:18" s="2" customFormat="1" x14ac:dyDescent="0.3">
      <c r="F5310" s="65"/>
      <c r="L5310" s="65"/>
      <c r="R5310" s="65"/>
    </row>
    <row r="5311" spans="6:18" s="2" customFormat="1" x14ac:dyDescent="0.3">
      <c r="F5311" s="65"/>
      <c r="L5311" s="65"/>
      <c r="R5311" s="65"/>
    </row>
    <row r="5312" spans="6:18" s="2" customFormat="1" x14ac:dyDescent="0.3">
      <c r="F5312" s="65"/>
      <c r="L5312" s="65"/>
      <c r="R5312" s="65"/>
    </row>
    <row r="5313" spans="6:18" s="2" customFormat="1" x14ac:dyDescent="0.3">
      <c r="F5313" s="65"/>
      <c r="L5313" s="65"/>
      <c r="R5313" s="65"/>
    </row>
    <row r="5314" spans="6:18" s="2" customFormat="1" x14ac:dyDescent="0.3">
      <c r="F5314" s="65"/>
      <c r="L5314" s="65"/>
      <c r="R5314" s="65"/>
    </row>
    <row r="5315" spans="6:18" s="2" customFormat="1" x14ac:dyDescent="0.3">
      <c r="F5315" s="65"/>
      <c r="L5315" s="65"/>
      <c r="R5315" s="65"/>
    </row>
    <row r="5316" spans="6:18" s="2" customFormat="1" x14ac:dyDescent="0.3">
      <c r="F5316" s="65"/>
      <c r="L5316" s="65"/>
      <c r="R5316" s="65"/>
    </row>
    <row r="5317" spans="6:18" s="2" customFormat="1" x14ac:dyDescent="0.3">
      <c r="F5317" s="65"/>
      <c r="L5317" s="65"/>
      <c r="R5317" s="65"/>
    </row>
    <row r="5318" spans="6:18" s="2" customFormat="1" x14ac:dyDescent="0.3">
      <c r="F5318" s="65"/>
      <c r="L5318" s="65"/>
      <c r="R5318" s="65"/>
    </row>
    <row r="5319" spans="6:18" s="2" customFormat="1" x14ac:dyDescent="0.3">
      <c r="F5319" s="65"/>
      <c r="L5319" s="65"/>
      <c r="R5319" s="65"/>
    </row>
    <row r="5320" spans="6:18" s="2" customFormat="1" x14ac:dyDescent="0.3">
      <c r="F5320" s="65"/>
      <c r="L5320" s="65"/>
      <c r="R5320" s="65"/>
    </row>
    <row r="5321" spans="6:18" s="2" customFormat="1" x14ac:dyDescent="0.3">
      <c r="F5321" s="65"/>
      <c r="L5321" s="65"/>
      <c r="R5321" s="65"/>
    </row>
    <row r="5322" spans="6:18" s="2" customFormat="1" x14ac:dyDescent="0.3">
      <c r="F5322" s="65"/>
      <c r="L5322" s="65"/>
      <c r="R5322" s="65"/>
    </row>
    <row r="5323" spans="6:18" s="2" customFormat="1" x14ac:dyDescent="0.3">
      <c r="F5323" s="65"/>
      <c r="L5323" s="65"/>
      <c r="R5323" s="65"/>
    </row>
    <row r="5324" spans="6:18" s="2" customFormat="1" x14ac:dyDescent="0.3">
      <c r="F5324" s="65"/>
      <c r="L5324" s="65"/>
      <c r="R5324" s="65"/>
    </row>
    <row r="5325" spans="6:18" s="2" customFormat="1" x14ac:dyDescent="0.3">
      <c r="F5325" s="65"/>
      <c r="L5325" s="65"/>
      <c r="R5325" s="65"/>
    </row>
    <row r="5326" spans="6:18" s="2" customFormat="1" x14ac:dyDescent="0.3">
      <c r="F5326" s="65"/>
      <c r="L5326" s="65"/>
      <c r="R5326" s="65"/>
    </row>
    <row r="5327" spans="6:18" s="2" customFormat="1" x14ac:dyDescent="0.3">
      <c r="F5327" s="65"/>
      <c r="L5327" s="65"/>
      <c r="R5327" s="65"/>
    </row>
    <row r="5328" spans="6:18" s="2" customFormat="1" x14ac:dyDescent="0.3">
      <c r="F5328" s="65"/>
      <c r="L5328" s="65"/>
      <c r="R5328" s="65"/>
    </row>
    <row r="5329" spans="6:18" s="2" customFormat="1" x14ac:dyDescent="0.3">
      <c r="F5329" s="65"/>
      <c r="L5329" s="65"/>
      <c r="R5329" s="65"/>
    </row>
    <row r="5330" spans="6:18" s="2" customFormat="1" x14ac:dyDescent="0.3">
      <c r="F5330" s="65"/>
      <c r="L5330" s="65"/>
      <c r="R5330" s="65"/>
    </row>
    <row r="5331" spans="6:18" s="2" customFormat="1" x14ac:dyDescent="0.3">
      <c r="F5331" s="65"/>
      <c r="L5331" s="65"/>
      <c r="R5331" s="65"/>
    </row>
    <row r="5332" spans="6:18" s="2" customFormat="1" x14ac:dyDescent="0.3">
      <c r="F5332" s="65"/>
      <c r="L5332" s="65"/>
      <c r="R5332" s="65"/>
    </row>
    <row r="5333" spans="6:18" s="2" customFormat="1" x14ac:dyDescent="0.3">
      <c r="F5333" s="65"/>
      <c r="L5333" s="65"/>
      <c r="R5333" s="65"/>
    </row>
    <row r="5334" spans="6:18" s="2" customFormat="1" x14ac:dyDescent="0.3">
      <c r="F5334" s="65"/>
      <c r="L5334" s="65"/>
      <c r="R5334" s="65"/>
    </row>
    <row r="5335" spans="6:18" s="2" customFormat="1" x14ac:dyDescent="0.3">
      <c r="F5335" s="65"/>
      <c r="L5335" s="65"/>
      <c r="R5335" s="65"/>
    </row>
    <row r="5336" spans="6:18" s="2" customFormat="1" x14ac:dyDescent="0.3">
      <c r="F5336" s="65"/>
      <c r="L5336" s="65"/>
      <c r="R5336" s="65"/>
    </row>
    <row r="5337" spans="6:18" s="2" customFormat="1" x14ac:dyDescent="0.3">
      <c r="F5337" s="65"/>
      <c r="L5337" s="65"/>
      <c r="R5337" s="65"/>
    </row>
    <row r="5338" spans="6:18" s="2" customFormat="1" x14ac:dyDescent="0.3">
      <c r="F5338" s="65"/>
      <c r="L5338" s="65"/>
      <c r="R5338" s="65"/>
    </row>
    <row r="5339" spans="6:18" s="2" customFormat="1" x14ac:dyDescent="0.3">
      <c r="F5339" s="65"/>
      <c r="L5339" s="65"/>
      <c r="R5339" s="65"/>
    </row>
    <row r="5340" spans="6:18" s="2" customFormat="1" x14ac:dyDescent="0.3">
      <c r="F5340" s="65"/>
      <c r="L5340" s="65"/>
      <c r="R5340" s="65"/>
    </row>
    <row r="5341" spans="6:18" s="2" customFormat="1" x14ac:dyDescent="0.3">
      <c r="F5341" s="65"/>
      <c r="L5341" s="65"/>
      <c r="R5341" s="65"/>
    </row>
    <row r="5342" spans="6:18" s="2" customFormat="1" x14ac:dyDescent="0.3">
      <c r="F5342" s="65"/>
      <c r="L5342" s="65"/>
      <c r="R5342" s="65"/>
    </row>
    <row r="5343" spans="6:18" s="2" customFormat="1" x14ac:dyDescent="0.3">
      <c r="F5343" s="65"/>
      <c r="L5343" s="65"/>
      <c r="R5343" s="65"/>
    </row>
    <row r="5344" spans="6:18" s="2" customFormat="1" x14ac:dyDescent="0.3">
      <c r="F5344" s="65"/>
      <c r="L5344" s="65"/>
      <c r="R5344" s="65"/>
    </row>
    <row r="5345" spans="6:18" s="2" customFormat="1" x14ac:dyDescent="0.3">
      <c r="F5345" s="65"/>
      <c r="L5345" s="65"/>
      <c r="R5345" s="65"/>
    </row>
    <row r="5346" spans="6:18" s="2" customFormat="1" x14ac:dyDescent="0.3">
      <c r="F5346" s="65"/>
      <c r="L5346" s="65"/>
      <c r="R5346" s="65"/>
    </row>
    <row r="5347" spans="6:18" s="2" customFormat="1" x14ac:dyDescent="0.3">
      <c r="F5347" s="65"/>
      <c r="L5347" s="65"/>
      <c r="R5347" s="65"/>
    </row>
    <row r="5348" spans="6:18" s="2" customFormat="1" x14ac:dyDescent="0.3">
      <c r="F5348" s="65"/>
      <c r="L5348" s="65"/>
      <c r="R5348" s="65"/>
    </row>
    <row r="5349" spans="6:18" s="2" customFormat="1" x14ac:dyDescent="0.3">
      <c r="F5349" s="65"/>
      <c r="L5349" s="65"/>
      <c r="R5349" s="65"/>
    </row>
    <row r="5350" spans="6:18" s="2" customFormat="1" x14ac:dyDescent="0.3">
      <c r="F5350" s="65"/>
      <c r="L5350" s="65"/>
      <c r="R5350" s="65"/>
    </row>
    <row r="5351" spans="6:18" s="2" customFormat="1" x14ac:dyDescent="0.3">
      <c r="F5351" s="65"/>
      <c r="L5351" s="65"/>
      <c r="R5351" s="65"/>
    </row>
    <row r="5352" spans="6:18" s="2" customFormat="1" x14ac:dyDescent="0.3">
      <c r="F5352" s="65"/>
      <c r="L5352" s="65"/>
      <c r="R5352" s="65"/>
    </row>
    <row r="5353" spans="6:18" s="2" customFormat="1" x14ac:dyDescent="0.3">
      <c r="F5353" s="65"/>
      <c r="L5353" s="65"/>
      <c r="R5353" s="65"/>
    </row>
    <row r="5354" spans="6:18" s="2" customFormat="1" x14ac:dyDescent="0.3">
      <c r="F5354" s="65"/>
      <c r="L5354" s="65"/>
      <c r="R5354" s="65"/>
    </row>
    <row r="5355" spans="6:18" s="2" customFormat="1" x14ac:dyDescent="0.3">
      <c r="F5355" s="65"/>
      <c r="L5355" s="65"/>
      <c r="R5355" s="65"/>
    </row>
    <row r="5356" spans="6:18" s="2" customFormat="1" x14ac:dyDescent="0.3">
      <c r="F5356" s="65"/>
      <c r="L5356" s="65"/>
      <c r="R5356" s="65"/>
    </row>
    <row r="5357" spans="6:18" s="2" customFormat="1" x14ac:dyDescent="0.3">
      <c r="F5357" s="65"/>
      <c r="L5357" s="65"/>
      <c r="R5357" s="65"/>
    </row>
    <row r="5358" spans="6:18" s="2" customFormat="1" x14ac:dyDescent="0.3">
      <c r="F5358" s="65"/>
      <c r="L5358" s="65"/>
      <c r="R5358" s="65"/>
    </row>
    <row r="5359" spans="6:18" s="2" customFormat="1" x14ac:dyDescent="0.3">
      <c r="F5359" s="65"/>
      <c r="L5359" s="65"/>
      <c r="R5359" s="65"/>
    </row>
    <row r="5360" spans="6:18" s="2" customFormat="1" x14ac:dyDescent="0.3">
      <c r="F5360" s="65"/>
      <c r="L5360" s="65"/>
      <c r="R5360" s="65"/>
    </row>
    <row r="5361" spans="6:18" s="2" customFormat="1" x14ac:dyDescent="0.3">
      <c r="F5361" s="65"/>
      <c r="L5361" s="65"/>
      <c r="R5361" s="65"/>
    </row>
    <row r="5362" spans="6:18" s="2" customFormat="1" x14ac:dyDescent="0.3">
      <c r="F5362" s="65"/>
      <c r="L5362" s="65"/>
      <c r="R5362" s="65"/>
    </row>
    <row r="5363" spans="6:18" s="2" customFormat="1" x14ac:dyDescent="0.3">
      <c r="F5363" s="65"/>
      <c r="L5363" s="65"/>
      <c r="R5363" s="65"/>
    </row>
    <row r="5364" spans="6:18" s="2" customFormat="1" x14ac:dyDescent="0.3">
      <c r="F5364" s="65"/>
      <c r="L5364" s="65"/>
      <c r="R5364" s="65"/>
    </row>
    <row r="5365" spans="6:18" s="2" customFormat="1" x14ac:dyDescent="0.3">
      <c r="F5365" s="65"/>
      <c r="L5365" s="65"/>
      <c r="R5365" s="65"/>
    </row>
    <row r="5366" spans="6:18" s="2" customFormat="1" x14ac:dyDescent="0.3">
      <c r="F5366" s="65"/>
      <c r="L5366" s="65"/>
      <c r="R5366" s="65"/>
    </row>
    <row r="5367" spans="6:18" s="2" customFormat="1" x14ac:dyDescent="0.3">
      <c r="F5367" s="65"/>
      <c r="L5367" s="65"/>
      <c r="R5367" s="65"/>
    </row>
    <row r="5368" spans="6:18" s="2" customFormat="1" x14ac:dyDescent="0.3">
      <c r="F5368" s="65"/>
      <c r="L5368" s="65"/>
      <c r="R5368" s="65"/>
    </row>
    <row r="5369" spans="6:18" s="2" customFormat="1" x14ac:dyDescent="0.3">
      <c r="F5369" s="65"/>
      <c r="L5369" s="65"/>
      <c r="R5369" s="65"/>
    </row>
    <row r="5370" spans="6:18" s="2" customFormat="1" x14ac:dyDescent="0.3">
      <c r="F5370" s="65"/>
      <c r="L5370" s="65"/>
      <c r="R5370" s="65"/>
    </row>
    <row r="5371" spans="6:18" s="2" customFormat="1" x14ac:dyDescent="0.3">
      <c r="F5371" s="65"/>
      <c r="L5371" s="65"/>
      <c r="R5371" s="65"/>
    </row>
    <row r="5372" spans="6:18" s="2" customFormat="1" x14ac:dyDescent="0.3">
      <c r="F5372" s="65"/>
      <c r="L5372" s="65"/>
      <c r="R5372" s="65"/>
    </row>
    <row r="5373" spans="6:18" s="2" customFormat="1" x14ac:dyDescent="0.3">
      <c r="F5373" s="65"/>
      <c r="L5373" s="65"/>
      <c r="R5373" s="65"/>
    </row>
    <row r="5374" spans="6:18" s="2" customFormat="1" x14ac:dyDescent="0.3">
      <c r="F5374" s="65"/>
      <c r="L5374" s="65"/>
      <c r="R5374" s="65"/>
    </row>
    <row r="5375" spans="6:18" s="2" customFormat="1" x14ac:dyDescent="0.3">
      <c r="F5375" s="65"/>
      <c r="L5375" s="65"/>
      <c r="R5375" s="65"/>
    </row>
    <row r="5376" spans="6:18" s="2" customFormat="1" x14ac:dyDescent="0.3">
      <c r="F5376" s="65"/>
      <c r="L5376" s="65"/>
      <c r="R5376" s="65"/>
    </row>
    <row r="5377" spans="6:18" s="2" customFormat="1" x14ac:dyDescent="0.3">
      <c r="F5377" s="65"/>
      <c r="L5377" s="65"/>
      <c r="R5377" s="65"/>
    </row>
    <row r="5378" spans="6:18" s="2" customFormat="1" x14ac:dyDescent="0.3">
      <c r="F5378" s="65"/>
      <c r="L5378" s="65"/>
      <c r="R5378" s="65"/>
    </row>
    <row r="5379" spans="6:18" s="2" customFormat="1" x14ac:dyDescent="0.3">
      <c r="F5379" s="65"/>
      <c r="L5379" s="65"/>
      <c r="R5379" s="65"/>
    </row>
    <row r="5380" spans="6:18" s="2" customFormat="1" x14ac:dyDescent="0.3">
      <c r="F5380" s="65"/>
      <c r="L5380" s="65"/>
      <c r="R5380" s="65"/>
    </row>
    <row r="5381" spans="6:18" s="2" customFormat="1" x14ac:dyDescent="0.3">
      <c r="F5381" s="65"/>
      <c r="L5381" s="65"/>
      <c r="R5381" s="65"/>
    </row>
    <row r="5382" spans="6:18" s="2" customFormat="1" x14ac:dyDescent="0.3">
      <c r="F5382" s="65"/>
      <c r="L5382" s="65"/>
      <c r="R5382" s="65"/>
    </row>
    <row r="5383" spans="6:18" s="2" customFormat="1" x14ac:dyDescent="0.3">
      <c r="F5383" s="65"/>
      <c r="L5383" s="65"/>
      <c r="R5383" s="65"/>
    </row>
    <row r="5384" spans="6:18" s="2" customFormat="1" x14ac:dyDescent="0.3">
      <c r="F5384" s="65"/>
      <c r="L5384" s="65"/>
      <c r="R5384" s="65"/>
    </row>
    <row r="5385" spans="6:18" s="2" customFormat="1" x14ac:dyDescent="0.3">
      <c r="F5385" s="65"/>
      <c r="L5385" s="65"/>
      <c r="R5385" s="65"/>
    </row>
    <row r="5386" spans="6:18" s="2" customFormat="1" x14ac:dyDescent="0.3">
      <c r="F5386" s="65"/>
      <c r="L5386" s="65"/>
      <c r="R5386" s="65"/>
    </row>
    <row r="5387" spans="6:18" s="2" customFormat="1" x14ac:dyDescent="0.3">
      <c r="F5387" s="65"/>
      <c r="L5387" s="65"/>
      <c r="R5387" s="65"/>
    </row>
    <row r="5388" spans="6:18" s="2" customFormat="1" x14ac:dyDescent="0.3">
      <c r="F5388" s="65"/>
      <c r="L5388" s="65"/>
      <c r="R5388" s="65"/>
    </row>
    <row r="5389" spans="6:18" s="2" customFormat="1" x14ac:dyDescent="0.3">
      <c r="F5389" s="65"/>
      <c r="L5389" s="65"/>
      <c r="R5389" s="65"/>
    </row>
    <row r="5390" spans="6:18" s="2" customFormat="1" x14ac:dyDescent="0.3">
      <c r="F5390" s="65"/>
      <c r="L5390" s="65"/>
      <c r="R5390" s="65"/>
    </row>
    <row r="5391" spans="6:18" s="2" customFormat="1" x14ac:dyDescent="0.3">
      <c r="F5391" s="65"/>
      <c r="L5391" s="65"/>
      <c r="R5391" s="65"/>
    </row>
    <row r="5392" spans="6:18" s="2" customFormat="1" x14ac:dyDescent="0.3">
      <c r="F5392" s="65"/>
      <c r="L5392" s="65"/>
      <c r="R5392" s="65"/>
    </row>
    <row r="5393" spans="6:18" s="2" customFormat="1" x14ac:dyDescent="0.3">
      <c r="F5393" s="65"/>
      <c r="L5393" s="65"/>
      <c r="R5393" s="65"/>
    </row>
    <row r="5394" spans="6:18" s="2" customFormat="1" x14ac:dyDescent="0.3">
      <c r="F5394" s="65"/>
      <c r="L5394" s="65"/>
      <c r="R5394" s="65"/>
    </row>
    <row r="5395" spans="6:18" s="2" customFormat="1" x14ac:dyDescent="0.3">
      <c r="F5395" s="65"/>
      <c r="L5395" s="65"/>
      <c r="R5395" s="65"/>
    </row>
    <row r="5396" spans="6:18" s="2" customFormat="1" x14ac:dyDescent="0.3">
      <c r="F5396" s="65"/>
      <c r="L5396" s="65"/>
      <c r="R5396" s="65"/>
    </row>
    <row r="5397" spans="6:18" s="2" customFormat="1" x14ac:dyDescent="0.3">
      <c r="F5397" s="65"/>
      <c r="L5397" s="65"/>
      <c r="R5397" s="65"/>
    </row>
    <row r="5398" spans="6:18" s="2" customFormat="1" x14ac:dyDescent="0.3">
      <c r="F5398" s="65"/>
      <c r="L5398" s="65"/>
      <c r="R5398" s="65"/>
    </row>
    <row r="5399" spans="6:18" s="2" customFormat="1" x14ac:dyDescent="0.3">
      <c r="F5399" s="65"/>
      <c r="L5399" s="65"/>
      <c r="R5399" s="65"/>
    </row>
    <row r="5400" spans="6:18" s="2" customFormat="1" x14ac:dyDescent="0.3">
      <c r="F5400" s="65"/>
      <c r="L5400" s="65"/>
      <c r="R5400" s="65"/>
    </row>
    <row r="5401" spans="6:18" s="2" customFormat="1" x14ac:dyDescent="0.3">
      <c r="F5401" s="65"/>
      <c r="L5401" s="65"/>
      <c r="R5401" s="65"/>
    </row>
    <row r="5402" spans="6:18" s="2" customFormat="1" x14ac:dyDescent="0.3">
      <c r="F5402" s="65"/>
      <c r="L5402" s="65"/>
      <c r="R5402" s="65"/>
    </row>
    <row r="5403" spans="6:18" s="2" customFormat="1" x14ac:dyDescent="0.3">
      <c r="F5403" s="65"/>
      <c r="L5403" s="65"/>
      <c r="R5403" s="65"/>
    </row>
    <row r="5404" spans="6:18" s="2" customFormat="1" x14ac:dyDescent="0.3">
      <c r="F5404" s="65"/>
      <c r="L5404" s="65"/>
      <c r="R5404" s="65"/>
    </row>
    <row r="5405" spans="6:18" s="2" customFormat="1" x14ac:dyDescent="0.3">
      <c r="F5405" s="65"/>
      <c r="L5405" s="65"/>
      <c r="R5405" s="65"/>
    </row>
    <row r="5406" spans="6:18" s="2" customFormat="1" x14ac:dyDescent="0.3">
      <c r="F5406" s="65"/>
      <c r="L5406" s="65"/>
      <c r="R5406" s="65"/>
    </row>
    <row r="5407" spans="6:18" s="2" customFormat="1" x14ac:dyDescent="0.3">
      <c r="F5407" s="65"/>
      <c r="L5407" s="65"/>
      <c r="R5407" s="65"/>
    </row>
    <row r="5408" spans="6:18" s="2" customFormat="1" x14ac:dyDescent="0.3">
      <c r="F5408" s="65"/>
      <c r="L5408" s="65"/>
      <c r="R5408" s="65"/>
    </row>
    <row r="5409" spans="6:18" s="2" customFormat="1" x14ac:dyDescent="0.3">
      <c r="F5409" s="65"/>
      <c r="L5409" s="65"/>
      <c r="R5409" s="65"/>
    </row>
    <row r="5410" spans="6:18" s="2" customFormat="1" x14ac:dyDescent="0.3">
      <c r="F5410" s="65"/>
      <c r="L5410" s="65"/>
      <c r="R5410" s="65"/>
    </row>
    <row r="5411" spans="6:18" s="2" customFormat="1" x14ac:dyDescent="0.3">
      <c r="F5411" s="65"/>
      <c r="L5411" s="65"/>
      <c r="R5411" s="65"/>
    </row>
    <row r="5412" spans="6:18" s="2" customFormat="1" x14ac:dyDescent="0.3">
      <c r="F5412" s="65"/>
      <c r="L5412" s="65"/>
      <c r="R5412" s="65"/>
    </row>
    <row r="5413" spans="6:18" s="2" customFormat="1" x14ac:dyDescent="0.3">
      <c r="F5413" s="65"/>
      <c r="L5413" s="65"/>
      <c r="R5413" s="65"/>
    </row>
    <row r="5414" spans="6:18" s="2" customFormat="1" x14ac:dyDescent="0.3">
      <c r="F5414" s="65"/>
      <c r="L5414" s="65"/>
      <c r="R5414" s="65"/>
    </row>
    <row r="5415" spans="6:18" s="2" customFormat="1" x14ac:dyDescent="0.3">
      <c r="F5415" s="65"/>
      <c r="L5415" s="65"/>
      <c r="R5415" s="65"/>
    </row>
    <row r="5416" spans="6:18" s="2" customFormat="1" x14ac:dyDescent="0.3">
      <c r="F5416" s="65"/>
      <c r="L5416" s="65"/>
      <c r="R5416" s="65"/>
    </row>
    <row r="5417" spans="6:18" s="2" customFormat="1" x14ac:dyDescent="0.3">
      <c r="F5417" s="65"/>
      <c r="L5417" s="65"/>
      <c r="R5417" s="65"/>
    </row>
    <row r="5418" spans="6:18" s="2" customFormat="1" x14ac:dyDescent="0.3">
      <c r="F5418" s="65"/>
      <c r="L5418" s="65"/>
      <c r="R5418" s="65"/>
    </row>
    <row r="5419" spans="6:18" s="2" customFormat="1" x14ac:dyDescent="0.3">
      <c r="F5419" s="65"/>
      <c r="L5419" s="65"/>
      <c r="R5419" s="65"/>
    </row>
    <row r="5420" spans="6:18" s="2" customFormat="1" x14ac:dyDescent="0.3">
      <c r="F5420" s="65"/>
      <c r="L5420" s="65"/>
      <c r="R5420" s="65"/>
    </row>
    <row r="5421" spans="6:18" s="2" customFormat="1" x14ac:dyDescent="0.3">
      <c r="F5421" s="65"/>
      <c r="L5421" s="65"/>
      <c r="R5421" s="65"/>
    </row>
    <row r="5422" spans="6:18" s="2" customFormat="1" x14ac:dyDescent="0.3">
      <c r="F5422" s="65"/>
      <c r="L5422" s="65"/>
      <c r="R5422" s="65"/>
    </row>
    <row r="5423" spans="6:18" s="2" customFormat="1" x14ac:dyDescent="0.3">
      <c r="F5423" s="65"/>
      <c r="L5423" s="65"/>
      <c r="R5423" s="65"/>
    </row>
    <row r="5424" spans="6:18" s="2" customFormat="1" x14ac:dyDescent="0.3">
      <c r="F5424" s="65"/>
      <c r="L5424" s="65"/>
      <c r="R5424" s="65"/>
    </row>
    <row r="5425" spans="6:18" s="2" customFormat="1" x14ac:dyDescent="0.3">
      <c r="F5425" s="65"/>
      <c r="L5425" s="65"/>
      <c r="R5425" s="65"/>
    </row>
    <row r="5426" spans="6:18" s="2" customFormat="1" x14ac:dyDescent="0.3">
      <c r="F5426" s="65"/>
      <c r="L5426" s="65"/>
      <c r="R5426" s="65"/>
    </row>
    <row r="5427" spans="6:18" s="2" customFormat="1" x14ac:dyDescent="0.3">
      <c r="F5427" s="65"/>
      <c r="L5427" s="65"/>
      <c r="R5427" s="65"/>
    </row>
    <row r="5428" spans="6:18" s="2" customFormat="1" x14ac:dyDescent="0.3">
      <c r="F5428" s="65"/>
      <c r="L5428" s="65"/>
      <c r="R5428" s="65"/>
    </row>
    <row r="5429" spans="6:18" s="2" customFormat="1" x14ac:dyDescent="0.3">
      <c r="F5429" s="65"/>
      <c r="L5429" s="65"/>
      <c r="R5429" s="65"/>
    </row>
    <row r="5430" spans="6:18" s="2" customFormat="1" x14ac:dyDescent="0.3">
      <c r="F5430" s="65"/>
      <c r="L5430" s="65"/>
      <c r="R5430" s="65"/>
    </row>
    <row r="5431" spans="6:18" s="2" customFormat="1" x14ac:dyDescent="0.3">
      <c r="F5431" s="65"/>
      <c r="L5431" s="65"/>
      <c r="R5431" s="65"/>
    </row>
    <row r="5432" spans="6:18" s="2" customFormat="1" x14ac:dyDescent="0.3">
      <c r="F5432" s="65"/>
      <c r="L5432" s="65"/>
      <c r="R5432" s="65"/>
    </row>
    <row r="5433" spans="6:18" s="2" customFormat="1" x14ac:dyDescent="0.3">
      <c r="F5433" s="65"/>
      <c r="L5433" s="65"/>
      <c r="R5433" s="65"/>
    </row>
    <row r="5434" spans="6:18" s="2" customFormat="1" x14ac:dyDescent="0.3">
      <c r="F5434" s="65"/>
      <c r="L5434" s="65"/>
      <c r="R5434" s="65"/>
    </row>
    <row r="5435" spans="6:18" s="2" customFormat="1" x14ac:dyDescent="0.3">
      <c r="F5435" s="65"/>
      <c r="L5435" s="65"/>
      <c r="R5435" s="65"/>
    </row>
    <row r="5436" spans="6:18" s="2" customFormat="1" x14ac:dyDescent="0.3">
      <c r="F5436" s="65"/>
      <c r="L5436" s="65"/>
      <c r="R5436" s="65"/>
    </row>
    <row r="5437" spans="6:18" s="2" customFormat="1" x14ac:dyDescent="0.3">
      <c r="F5437" s="65"/>
      <c r="L5437" s="65"/>
      <c r="R5437" s="65"/>
    </row>
    <row r="5438" spans="6:18" s="2" customFormat="1" x14ac:dyDescent="0.3">
      <c r="F5438" s="65"/>
      <c r="L5438" s="65"/>
      <c r="R5438" s="65"/>
    </row>
    <row r="5439" spans="6:18" s="2" customFormat="1" x14ac:dyDescent="0.3">
      <c r="F5439" s="65"/>
      <c r="L5439" s="65"/>
      <c r="R5439" s="65"/>
    </row>
    <row r="5440" spans="6:18" s="2" customFormat="1" x14ac:dyDescent="0.3">
      <c r="F5440" s="65"/>
      <c r="L5440" s="65"/>
      <c r="R5440" s="65"/>
    </row>
    <row r="5441" spans="6:18" s="2" customFormat="1" x14ac:dyDescent="0.3">
      <c r="F5441" s="65"/>
      <c r="L5441" s="65"/>
      <c r="R5441" s="65"/>
    </row>
    <row r="5442" spans="6:18" s="2" customFormat="1" x14ac:dyDescent="0.3">
      <c r="F5442" s="65"/>
      <c r="L5442" s="65"/>
      <c r="R5442" s="65"/>
    </row>
    <row r="5443" spans="6:18" s="2" customFormat="1" x14ac:dyDescent="0.3">
      <c r="F5443" s="65"/>
      <c r="L5443" s="65"/>
      <c r="R5443" s="65"/>
    </row>
    <row r="5444" spans="6:18" s="2" customFormat="1" x14ac:dyDescent="0.3">
      <c r="F5444" s="65"/>
      <c r="L5444" s="65"/>
      <c r="R5444" s="65"/>
    </row>
    <row r="5445" spans="6:18" s="2" customFormat="1" x14ac:dyDescent="0.3">
      <c r="F5445" s="65"/>
      <c r="L5445" s="65"/>
      <c r="R5445" s="65"/>
    </row>
    <row r="5446" spans="6:18" s="2" customFormat="1" x14ac:dyDescent="0.3">
      <c r="F5446" s="65"/>
      <c r="L5446" s="65"/>
      <c r="R5446" s="65"/>
    </row>
    <row r="5447" spans="6:18" s="2" customFormat="1" x14ac:dyDescent="0.3">
      <c r="F5447" s="65"/>
      <c r="L5447" s="65"/>
      <c r="R5447" s="65"/>
    </row>
    <row r="5448" spans="6:18" s="2" customFormat="1" x14ac:dyDescent="0.3">
      <c r="F5448" s="65"/>
      <c r="L5448" s="65"/>
      <c r="R5448" s="65"/>
    </row>
    <row r="5449" spans="6:18" s="2" customFormat="1" x14ac:dyDescent="0.3">
      <c r="F5449" s="65"/>
      <c r="L5449" s="65"/>
      <c r="R5449" s="65"/>
    </row>
    <row r="5450" spans="6:18" s="2" customFormat="1" x14ac:dyDescent="0.3">
      <c r="F5450" s="65"/>
      <c r="L5450" s="65"/>
      <c r="R5450" s="65"/>
    </row>
    <row r="5451" spans="6:18" s="2" customFormat="1" x14ac:dyDescent="0.3">
      <c r="F5451" s="65"/>
      <c r="L5451" s="65"/>
      <c r="R5451" s="65"/>
    </row>
    <row r="5452" spans="6:18" s="2" customFormat="1" x14ac:dyDescent="0.3">
      <c r="F5452" s="65"/>
      <c r="L5452" s="65"/>
      <c r="R5452" s="65"/>
    </row>
    <row r="5453" spans="6:18" s="2" customFormat="1" x14ac:dyDescent="0.3">
      <c r="F5453" s="65"/>
      <c r="L5453" s="65"/>
      <c r="R5453" s="65"/>
    </row>
    <row r="5454" spans="6:18" s="2" customFormat="1" x14ac:dyDescent="0.3">
      <c r="F5454" s="65"/>
      <c r="L5454" s="65"/>
      <c r="R5454" s="65"/>
    </row>
    <row r="5455" spans="6:18" s="2" customFormat="1" x14ac:dyDescent="0.3">
      <c r="F5455" s="65"/>
      <c r="L5455" s="65"/>
      <c r="R5455" s="65"/>
    </row>
    <row r="5456" spans="6:18" s="2" customFormat="1" x14ac:dyDescent="0.3">
      <c r="F5456" s="65"/>
      <c r="L5456" s="65"/>
      <c r="R5456" s="65"/>
    </row>
    <row r="5457" spans="6:18" s="2" customFormat="1" x14ac:dyDescent="0.3">
      <c r="F5457" s="65"/>
      <c r="L5457" s="65"/>
      <c r="R5457" s="65"/>
    </row>
    <row r="5458" spans="6:18" s="2" customFormat="1" x14ac:dyDescent="0.3">
      <c r="F5458" s="65"/>
      <c r="L5458" s="65"/>
      <c r="R5458" s="65"/>
    </row>
    <row r="5459" spans="6:18" s="2" customFormat="1" x14ac:dyDescent="0.3">
      <c r="F5459" s="65"/>
      <c r="L5459" s="65"/>
      <c r="R5459" s="65"/>
    </row>
    <row r="5460" spans="6:18" s="2" customFormat="1" x14ac:dyDescent="0.3">
      <c r="F5460" s="65"/>
      <c r="L5460" s="65"/>
      <c r="R5460" s="65"/>
    </row>
    <row r="5461" spans="6:18" s="2" customFormat="1" x14ac:dyDescent="0.3">
      <c r="F5461" s="65"/>
      <c r="L5461" s="65"/>
      <c r="R5461" s="65"/>
    </row>
    <row r="5462" spans="6:18" s="2" customFormat="1" x14ac:dyDescent="0.3">
      <c r="F5462" s="65"/>
      <c r="L5462" s="65"/>
      <c r="R5462" s="65"/>
    </row>
    <row r="5463" spans="6:18" s="2" customFormat="1" x14ac:dyDescent="0.3">
      <c r="F5463" s="65"/>
      <c r="L5463" s="65"/>
      <c r="R5463" s="65"/>
    </row>
    <row r="5464" spans="6:18" s="2" customFormat="1" x14ac:dyDescent="0.3">
      <c r="F5464" s="65"/>
      <c r="L5464" s="65"/>
      <c r="R5464" s="65"/>
    </row>
    <row r="5465" spans="6:18" s="2" customFormat="1" x14ac:dyDescent="0.3">
      <c r="F5465" s="65"/>
      <c r="L5465" s="65"/>
      <c r="R5465" s="65"/>
    </row>
    <row r="5466" spans="6:18" s="2" customFormat="1" x14ac:dyDescent="0.3">
      <c r="F5466" s="65"/>
      <c r="L5466" s="65"/>
      <c r="R5466" s="65"/>
    </row>
    <row r="5467" spans="6:18" s="2" customFormat="1" x14ac:dyDescent="0.3">
      <c r="F5467" s="65"/>
      <c r="L5467" s="65"/>
      <c r="R5467" s="65"/>
    </row>
    <row r="5468" spans="6:18" s="2" customFormat="1" x14ac:dyDescent="0.3">
      <c r="F5468" s="65"/>
      <c r="L5468" s="65"/>
      <c r="R5468" s="65"/>
    </row>
    <row r="5469" spans="6:18" s="2" customFormat="1" x14ac:dyDescent="0.3">
      <c r="F5469" s="65"/>
      <c r="L5469" s="65"/>
      <c r="R5469" s="65"/>
    </row>
    <row r="5470" spans="6:18" s="2" customFormat="1" x14ac:dyDescent="0.3">
      <c r="F5470" s="65"/>
      <c r="L5470" s="65"/>
      <c r="R5470" s="65"/>
    </row>
    <row r="5471" spans="6:18" s="2" customFormat="1" x14ac:dyDescent="0.3">
      <c r="F5471" s="65"/>
      <c r="L5471" s="65"/>
      <c r="R5471" s="65"/>
    </row>
    <row r="5472" spans="6:18" s="2" customFormat="1" x14ac:dyDescent="0.3">
      <c r="F5472" s="65"/>
      <c r="L5472" s="65"/>
      <c r="R5472" s="65"/>
    </row>
    <row r="5473" spans="6:18" s="2" customFormat="1" x14ac:dyDescent="0.3">
      <c r="F5473" s="65"/>
      <c r="L5473" s="65"/>
      <c r="R5473" s="65"/>
    </row>
    <row r="5474" spans="6:18" s="2" customFormat="1" x14ac:dyDescent="0.3">
      <c r="F5474" s="65"/>
      <c r="L5474" s="65"/>
      <c r="R5474" s="65"/>
    </row>
    <row r="5475" spans="6:18" s="2" customFormat="1" x14ac:dyDescent="0.3">
      <c r="F5475" s="65"/>
      <c r="L5475" s="65"/>
      <c r="R5475" s="65"/>
    </row>
    <row r="5476" spans="6:18" s="2" customFormat="1" x14ac:dyDescent="0.3">
      <c r="F5476" s="65"/>
      <c r="L5476" s="65"/>
      <c r="R5476" s="65"/>
    </row>
    <row r="5477" spans="6:18" s="2" customFormat="1" x14ac:dyDescent="0.3">
      <c r="F5477" s="65"/>
      <c r="L5477" s="65"/>
      <c r="R5477" s="65"/>
    </row>
    <row r="5478" spans="6:18" s="2" customFormat="1" x14ac:dyDescent="0.3">
      <c r="F5478" s="65"/>
      <c r="L5478" s="65"/>
      <c r="R5478" s="65"/>
    </row>
    <row r="5479" spans="6:18" s="2" customFormat="1" x14ac:dyDescent="0.3">
      <c r="F5479" s="65"/>
      <c r="L5479" s="65"/>
      <c r="R5479" s="65"/>
    </row>
    <row r="5480" spans="6:18" s="2" customFormat="1" x14ac:dyDescent="0.3">
      <c r="F5480" s="65"/>
      <c r="L5480" s="65"/>
      <c r="R5480" s="65"/>
    </row>
    <row r="5481" spans="6:18" s="2" customFormat="1" x14ac:dyDescent="0.3">
      <c r="F5481" s="65"/>
      <c r="L5481" s="65"/>
      <c r="R5481" s="65"/>
    </row>
    <row r="5482" spans="6:18" s="2" customFormat="1" x14ac:dyDescent="0.3">
      <c r="F5482" s="65"/>
      <c r="L5482" s="65"/>
      <c r="R5482" s="65"/>
    </row>
    <row r="5483" spans="6:18" s="2" customFormat="1" x14ac:dyDescent="0.3">
      <c r="F5483" s="65"/>
      <c r="L5483" s="65"/>
      <c r="R5483" s="65"/>
    </row>
    <row r="5484" spans="6:18" s="2" customFormat="1" x14ac:dyDescent="0.3">
      <c r="F5484" s="65"/>
      <c r="L5484" s="65"/>
      <c r="R5484" s="65"/>
    </row>
    <row r="5485" spans="6:18" s="2" customFormat="1" x14ac:dyDescent="0.3">
      <c r="F5485" s="65"/>
      <c r="L5485" s="65"/>
      <c r="R5485" s="65"/>
    </row>
    <row r="5486" spans="6:18" s="2" customFormat="1" x14ac:dyDescent="0.3">
      <c r="F5486" s="65"/>
      <c r="L5486" s="65"/>
      <c r="R5486" s="65"/>
    </row>
    <row r="5487" spans="6:18" s="2" customFormat="1" x14ac:dyDescent="0.3">
      <c r="F5487" s="65"/>
      <c r="L5487" s="65"/>
      <c r="R5487" s="65"/>
    </row>
    <row r="5488" spans="6:18" s="2" customFormat="1" x14ac:dyDescent="0.3">
      <c r="F5488" s="65"/>
      <c r="L5488" s="65"/>
      <c r="R5488" s="65"/>
    </row>
    <row r="5489" spans="6:18" s="2" customFormat="1" x14ac:dyDescent="0.3">
      <c r="F5489" s="65"/>
      <c r="L5489" s="65"/>
      <c r="R5489" s="65"/>
    </row>
    <row r="5490" spans="6:18" s="2" customFormat="1" x14ac:dyDescent="0.3">
      <c r="F5490" s="65"/>
      <c r="L5490" s="65"/>
      <c r="R5490" s="65"/>
    </row>
    <row r="5491" spans="6:18" s="2" customFormat="1" x14ac:dyDescent="0.3">
      <c r="F5491" s="65"/>
      <c r="L5491" s="65"/>
      <c r="R5491" s="65"/>
    </row>
    <row r="5492" spans="6:18" s="2" customFormat="1" x14ac:dyDescent="0.3">
      <c r="F5492" s="65"/>
      <c r="L5492" s="65"/>
      <c r="R5492" s="65"/>
    </row>
    <row r="5493" spans="6:18" s="2" customFormat="1" x14ac:dyDescent="0.3">
      <c r="F5493" s="65"/>
      <c r="L5493" s="65"/>
      <c r="R5493" s="65"/>
    </row>
    <row r="5494" spans="6:18" s="2" customFormat="1" x14ac:dyDescent="0.3">
      <c r="F5494" s="65"/>
      <c r="L5494" s="65"/>
      <c r="R5494" s="65"/>
    </row>
    <row r="5495" spans="6:18" s="2" customFormat="1" x14ac:dyDescent="0.3">
      <c r="F5495" s="65"/>
      <c r="L5495" s="65"/>
      <c r="R5495" s="65"/>
    </row>
    <row r="5496" spans="6:18" s="2" customFormat="1" x14ac:dyDescent="0.3">
      <c r="F5496" s="65"/>
      <c r="L5496" s="65"/>
      <c r="R5496" s="65"/>
    </row>
    <row r="5497" spans="6:18" s="2" customFormat="1" x14ac:dyDescent="0.3">
      <c r="F5497" s="65"/>
      <c r="L5497" s="65"/>
      <c r="R5497" s="65"/>
    </row>
    <row r="5498" spans="6:18" s="2" customFormat="1" x14ac:dyDescent="0.3">
      <c r="F5498" s="65"/>
      <c r="L5498" s="65"/>
      <c r="R5498" s="65"/>
    </row>
    <row r="5499" spans="6:18" s="2" customFormat="1" x14ac:dyDescent="0.3">
      <c r="F5499" s="65"/>
      <c r="L5499" s="65"/>
      <c r="R5499" s="65"/>
    </row>
    <row r="5500" spans="6:18" s="2" customFormat="1" x14ac:dyDescent="0.3">
      <c r="F5500" s="65"/>
      <c r="L5500" s="65"/>
      <c r="R5500" s="65"/>
    </row>
    <row r="5501" spans="6:18" s="2" customFormat="1" x14ac:dyDescent="0.3">
      <c r="F5501" s="65"/>
      <c r="L5501" s="65"/>
      <c r="R5501" s="65"/>
    </row>
    <row r="5502" spans="6:18" s="2" customFormat="1" x14ac:dyDescent="0.3">
      <c r="F5502" s="65"/>
      <c r="L5502" s="65"/>
      <c r="R5502" s="65"/>
    </row>
    <row r="5503" spans="6:18" s="2" customFormat="1" x14ac:dyDescent="0.3">
      <c r="F5503" s="65"/>
      <c r="L5503" s="65"/>
      <c r="R5503" s="65"/>
    </row>
    <row r="5504" spans="6:18" s="2" customFormat="1" x14ac:dyDescent="0.3">
      <c r="F5504" s="65"/>
      <c r="L5504" s="65"/>
      <c r="R5504" s="65"/>
    </row>
    <row r="5505" spans="6:18" s="2" customFormat="1" x14ac:dyDescent="0.3">
      <c r="F5505" s="65"/>
      <c r="L5505" s="65"/>
      <c r="R5505" s="65"/>
    </row>
    <row r="5506" spans="6:18" s="2" customFormat="1" x14ac:dyDescent="0.3">
      <c r="F5506" s="65"/>
      <c r="L5506" s="65"/>
      <c r="R5506" s="65"/>
    </row>
    <row r="5507" spans="6:18" s="2" customFormat="1" x14ac:dyDescent="0.3">
      <c r="F5507" s="65"/>
      <c r="L5507" s="65"/>
      <c r="R5507" s="65"/>
    </row>
    <row r="5508" spans="6:18" s="2" customFormat="1" x14ac:dyDescent="0.3">
      <c r="F5508" s="65"/>
      <c r="L5508" s="65"/>
      <c r="R5508" s="65"/>
    </row>
    <row r="5509" spans="6:18" s="2" customFormat="1" x14ac:dyDescent="0.3">
      <c r="F5509" s="65"/>
      <c r="L5509" s="65"/>
      <c r="R5509" s="65"/>
    </row>
    <row r="5510" spans="6:18" s="2" customFormat="1" x14ac:dyDescent="0.3">
      <c r="F5510" s="65"/>
      <c r="L5510" s="65"/>
      <c r="R5510" s="65"/>
    </row>
    <row r="5511" spans="6:18" s="2" customFormat="1" x14ac:dyDescent="0.3">
      <c r="F5511" s="65"/>
      <c r="L5511" s="65"/>
      <c r="R5511" s="65"/>
    </row>
    <row r="5512" spans="6:18" s="2" customFormat="1" x14ac:dyDescent="0.3">
      <c r="F5512" s="65"/>
      <c r="L5512" s="65"/>
      <c r="R5512" s="65"/>
    </row>
    <row r="5513" spans="6:18" s="2" customFormat="1" x14ac:dyDescent="0.3">
      <c r="F5513" s="65"/>
      <c r="L5513" s="65"/>
      <c r="R5513" s="65"/>
    </row>
    <row r="5514" spans="6:18" s="2" customFormat="1" x14ac:dyDescent="0.3">
      <c r="F5514" s="65"/>
      <c r="L5514" s="65"/>
      <c r="R5514" s="65"/>
    </row>
    <row r="5515" spans="6:18" s="2" customFormat="1" x14ac:dyDescent="0.3">
      <c r="F5515" s="65"/>
      <c r="L5515" s="65"/>
      <c r="R5515" s="65"/>
    </row>
    <row r="5516" spans="6:18" s="2" customFormat="1" x14ac:dyDescent="0.3">
      <c r="F5516" s="65"/>
      <c r="L5516" s="65"/>
      <c r="R5516" s="65"/>
    </row>
    <row r="5517" spans="6:18" s="2" customFormat="1" x14ac:dyDescent="0.3">
      <c r="F5517" s="65"/>
      <c r="L5517" s="65"/>
      <c r="R5517" s="65"/>
    </row>
    <row r="5518" spans="6:18" s="2" customFormat="1" x14ac:dyDescent="0.3">
      <c r="F5518" s="65"/>
      <c r="L5518" s="65"/>
      <c r="R5518" s="65"/>
    </row>
    <row r="5519" spans="6:18" s="2" customFormat="1" x14ac:dyDescent="0.3">
      <c r="F5519" s="65"/>
      <c r="L5519" s="65"/>
      <c r="R5519" s="65"/>
    </row>
    <row r="5520" spans="6:18" s="2" customFormat="1" x14ac:dyDescent="0.3">
      <c r="F5520" s="65"/>
      <c r="L5520" s="65"/>
      <c r="R5520" s="65"/>
    </row>
    <row r="5521" spans="6:18" s="2" customFormat="1" x14ac:dyDescent="0.3">
      <c r="F5521" s="65"/>
      <c r="L5521" s="65"/>
      <c r="R5521" s="65"/>
    </row>
    <row r="5522" spans="6:18" s="2" customFormat="1" x14ac:dyDescent="0.3">
      <c r="F5522" s="65"/>
      <c r="L5522" s="65"/>
      <c r="R5522" s="65"/>
    </row>
    <row r="5523" spans="6:18" s="2" customFormat="1" x14ac:dyDescent="0.3">
      <c r="F5523" s="65"/>
      <c r="L5523" s="65"/>
      <c r="R5523" s="65"/>
    </row>
    <row r="5524" spans="6:18" s="2" customFormat="1" x14ac:dyDescent="0.3">
      <c r="F5524" s="65"/>
      <c r="L5524" s="65"/>
      <c r="R5524" s="65"/>
    </row>
    <row r="5525" spans="6:18" s="2" customFormat="1" x14ac:dyDescent="0.3">
      <c r="F5525" s="65"/>
      <c r="L5525" s="65"/>
      <c r="R5525" s="65"/>
    </row>
    <row r="5526" spans="6:18" s="2" customFormat="1" x14ac:dyDescent="0.3">
      <c r="F5526" s="65"/>
      <c r="L5526" s="65"/>
      <c r="R5526" s="65"/>
    </row>
    <row r="5527" spans="6:18" s="2" customFormat="1" x14ac:dyDescent="0.3">
      <c r="F5527" s="65"/>
      <c r="L5527" s="65"/>
      <c r="R5527" s="65"/>
    </row>
    <row r="5528" spans="6:18" s="2" customFormat="1" x14ac:dyDescent="0.3">
      <c r="F5528" s="65"/>
      <c r="L5528" s="65"/>
      <c r="R5528" s="65"/>
    </row>
    <row r="5529" spans="6:18" s="2" customFormat="1" x14ac:dyDescent="0.3">
      <c r="F5529" s="65"/>
      <c r="L5529" s="65"/>
      <c r="R5529" s="65"/>
    </row>
    <row r="5530" spans="6:18" s="2" customFormat="1" x14ac:dyDescent="0.3">
      <c r="F5530" s="65"/>
      <c r="L5530" s="65"/>
      <c r="R5530" s="65"/>
    </row>
    <row r="5531" spans="6:18" s="2" customFormat="1" x14ac:dyDescent="0.3">
      <c r="F5531" s="65"/>
      <c r="L5531" s="65"/>
      <c r="R5531" s="65"/>
    </row>
    <row r="5532" spans="6:18" s="2" customFormat="1" x14ac:dyDescent="0.3">
      <c r="F5532" s="65"/>
      <c r="L5532" s="65"/>
      <c r="R5532" s="65"/>
    </row>
    <row r="5533" spans="6:18" s="2" customFormat="1" x14ac:dyDescent="0.3">
      <c r="F5533" s="65"/>
      <c r="L5533" s="65"/>
      <c r="R5533" s="65"/>
    </row>
    <row r="5534" spans="6:18" s="2" customFormat="1" x14ac:dyDescent="0.3">
      <c r="F5534" s="65"/>
      <c r="L5534" s="65"/>
      <c r="R5534" s="65"/>
    </row>
    <row r="5535" spans="6:18" s="2" customFormat="1" x14ac:dyDescent="0.3">
      <c r="F5535" s="65"/>
      <c r="L5535" s="65"/>
      <c r="R5535" s="65"/>
    </row>
    <row r="5536" spans="6:18" s="2" customFormat="1" x14ac:dyDescent="0.3">
      <c r="F5536" s="65"/>
      <c r="L5536" s="65"/>
      <c r="R5536" s="65"/>
    </row>
    <row r="5537" spans="6:18" s="2" customFormat="1" x14ac:dyDescent="0.3">
      <c r="F5537" s="65"/>
      <c r="L5537" s="65"/>
      <c r="R5537" s="65"/>
    </row>
    <row r="5538" spans="6:18" s="2" customFormat="1" x14ac:dyDescent="0.3">
      <c r="F5538" s="65"/>
      <c r="L5538" s="65"/>
      <c r="R5538" s="65"/>
    </row>
    <row r="5539" spans="6:18" s="2" customFormat="1" x14ac:dyDescent="0.3">
      <c r="F5539" s="65"/>
      <c r="L5539" s="65"/>
      <c r="R5539" s="65"/>
    </row>
    <row r="5540" spans="6:18" s="2" customFormat="1" x14ac:dyDescent="0.3">
      <c r="F5540" s="65"/>
      <c r="L5540" s="65"/>
      <c r="R5540" s="65"/>
    </row>
    <row r="5541" spans="6:18" s="2" customFormat="1" x14ac:dyDescent="0.3">
      <c r="F5541" s="65"/>
      <c r="L5541" s="65"/>
      <c r="R5541" s="65"/>
    </row>
    <row r="5542" spans="6:18" s="2" customFormat="1" x14ac:dyDescent="0.3">
      <c r="F5542" s="65"/>
      <c r="L5542" s="65"/>
      <c r="R5542" s="65"/>
    </row>
    <row r="5543" spans="6:18" s="2" customFormat="1" x14ac:dyDescent="0.3">
      <c r="F5543" s="65"/>
      <c r="L5543" s="65"/>
      <c r="R5543" s="65"/>
    </row>
    <row r="5544" spans="6:18" s="2" customFormat="1" x14ac:dyDescent="0.3">
      <c r="F5544" s="65"/>
      <c r="L5544" s="65"/>
      <c r="R5544" s="65"/>
    </row>
    <row r="5545" spans="6:18" s="2" customFormat="1" x14ac:dyDescent="0.3">
      <c r="F5545" s="65"/>
      <c r="L5545" s="65"/>
      <c r="R5545" s="65"/>
    </row>
    <row r="5546" spans="6:18" s="2" customFormat="1" x14ac:dyDescent="0.3">
      <c r="F5546" s="65"/>
      <c r="L5546" s="65"/>
      <c r="R5546" s="65"/>
    </row>
    <row r="5547" spans="6:18" s="2" customFormat="1" x14ac:dyDescent="0.3">
      <c r="F5547" s="65"/>
      <c r="L5547" s="65"/>
      <c r="R5547" s="65"/>
    </row>
    <row r="5548" spans="6:18" s="2" customFormat="1" x14ac:dyDescent="0.3">
      <c r="F5548" s="65"/>
      <c r="L5548" s="65"/>
      <c r="R5548" s="65"/>
    </row>
    <row r="5549" spans="6:18" s="2" customFormat="1" x14ac:dyDescent="0.3">
      <c r="F5549" s="65"/>
      <c r="L5549" s="65"/>
      <c r="R5549" s="65"/>
    </row>
    <row r="5550" spans="6:18" s="2" customFormat="1" x14ac:dyDescent="0.3">
      <c r="F5550" s="65"/>
      <c r="L5550" s="65"/>
      <c r="R5550" s="65"/>
    </row>
    <row r="5551" spans="6:18" s="2" customFormat="1" x14ac:dyDescent="0.3">
      <c r="F5551" s="65"/>
      <c r="L5551" s="65"/>
      <c r="R5551" s="65"/>
    </row>
    <row r="5552" spans="6:18" s="2" customFormat="1" x14ac:dyDescent="0.3">
      <c r="F5552" s="65"/>
      <c r="L5552" s="65"/>
      <c r="R5552" s="65"/>
    </row>
    <row r="5553" spans="6:18" s="2" customFormat="1" x14ac:dyDescent="0.3">
      <c r="F5553" s="65"/>
      <c r="L5553" s="65"/>
      <c r="R5553" s="65"/>
    </row>
    <row r="5554" spans="6:18" s="2" customFormat="1" x14ac:dyDescent="0.3">
      <c r="F5554" s="65"/>
      <c r="L5554" s="65"/>
      <c r="R5554" s="65"/>
    </row>
    <row r="5555" spans="6:18" s="2" customFormat="1" x14ac:dyDescent="0.3">
      <c r="F5555" s="65"/>
      <c r="L5555" s="65"/>
      <c r="R5555" s="65"/>
    </row>
    <row r="5556" spans="6:18" s="2" customFormat="1" x14ac:dyDescent="0.3">
      <c r="F5556" s="65"/>
      <c r="L5556" s="65"/>
      <c r="R5556" s="65"/>
    </row>
    <row r="5557" spans="6:18" s="2" customFormat="1" x14ac:dyDescent="0.3">
      <c r="F5557" s="65"/>
      <c r="L5557" s="65"/>
      <c r="R5557" s="65"/>
    </row>
    <row r="5558" spans="6:18" s="2" customFormat="1" x14ac:dyDescent="0.3">
      <c r="F5558" s="65"/>
      <c r="L5558" s="65"/>
      <c r="R5558" s="65"/>
    </row>
    <row r="5559" spans="6:18" s="2" customFormat="1" x14ac:dyDescent="0.3">
      <c r="F5559" s="65"/>
      <c r="L5559" s="65"/>
      <c r="R5559" s="65"/>
    </row>
    <row r="5560" spans="6:18" s="2" customFormat="1" x14ac:dyDescent="0.3">
      <c r="F5560" s="65"/>
      <c r="L5560" s="65"/>
      <c r="R5560" s="65"/>
    </row>
    <row r="5561" spans="6:18" s="2" customFormat="1" x14ac:dyDescent="0.3">
      <c r="F5561" s="65"/>
      <c r="L5561" s="65"/>
      <c r="R5561" s="65"/>
    </row>
    <row r="5562" spans="6:18" s="2" customFormat="1" x14ac:dyDescent="0.3">
      <c r="F5562" s="65"/>
      <c r="L5562" s="65"/>
      <c r="R5562" s="65"/>
    </row>
    <row r="5563" spans="6:18" s="2" customFormat="1" x14ac:dyDescent="0.3">
      <c r="F5563" s="65"/>
      <c r="L5563" s="65"/>
      <c r="R5563" s="65"/>
    </row>
    <row r="5564" spans="6:18" s="2" customFormat="1" x14ac:dyDescent="0.3">
      <c r="F5564" s="65"/>
      <c r="L5564" s="65"/>
      <c r="R5564" s="65"/>
    </row>
    <row r="5565" spans="6:18" s="2" customFormat="1" x14ac:dyDescent="0.3">
      <c r="F5565" s="65"/>
      <c r="L5565" s="65"/>
      <c r="R5565" s="65"/>
    </row>
    <row r="5566" spans="6:18" s="2" customFormat="1" x14ac:dyDescent="0.3">
      <c r="F5566" s="65"/>
      <c r="L5566" s="65"/>
      <c r="R5566" s="65"/>
    </row>
    <row r="5567" spans="6:18" s="2" customFormat="1" x14ac:dyDescent="0.3">
      <c r="F5567" s="65"/>
      <c r="L5567" s="65"/>
      <c r="R5567" s="65"/>
    </row>
    <row r="5568" spans="6:18" s="2" customFormat="1" x14ac:dyDescent="0.3">
      <c r="F5568" s="65"/>
      <c r="L5568" s="65"/>
      <c r="R5568" s="65"/>
    </row>
    <row r="5569" spans="6:18" s="2" customFormat="1" x14ac:dyDescent="0.3">
      <c r="F5569" s="65"/>
      <c r="L5569" s="65"/>
      <c r="R5569" s="65"/>
    </row>
    <row r="5570" spans="6:18" s="2" customFormat="1" x14ac:dyDescent="0.3">
      <c r="F5570" s="65"/>
      <c r="L5570" s="65"/>
      <c r="R5570" s="65"/>
    </row>
    <row r="5571" spans="6:18" s="2" customFormat="1" x14ac:dyDescent="0.3">
      <c r="F5571" s="65"/>
      <c r="L5571" s="65"/>
      <c r="R5571" s="65"/>
    </row>
    <row r="5572" spans="6:18" s="2" customFormat="1" x14ac:dyDescent="0.3">
      <c r="F5572" s="65"/>
      <c r="L5572" s="65"/>
      <c r="R5572" s="65"/>
    </row>
    <row r="5573" spans="6:18" s="2" customFormat="1" x14ac:dyDescent="0.3">
      <c r="F5573" s="65"/>
      <c r="L5573" s="65"/>
      <c r="R5573" s="65"/>
    </row>
    <row r="5574" spans="6:18" s="2" customFormat="1" x14ac:dyDescent="0.3">
      <c r="F5574" s="65"/>
      <c r="L5574" s="65"/>
      <c r="R5574" s="65"/>
    </row>
    <row r="5575" spans="6:18" s="2" customFormat="1" x14ac:dyDescent="0.3">
      <c r="F5575" s="65"/>
      <c r="L5575" s="65"/>
      <c r="R5575" s="65"/>
    </row>
    <row r="5576" spans="6:18" s="2" customFormat="1" x14ac:dyDescent="0.3">
      <c r="F5576" s="65"/>
      <c r="L5576" s="65"/>
      <c r="R5576" s="65"/>
    </row>
    <row r="5577" spans="6:18" s="2" customFormat="1" x14ac:dyDescent="0.3">
      <c r="F5577" s="65"/>
      <c r="L5577" s="65"/>
      <c r="R5577" s="65"/>
    </row>
    <row r="5578" spans="6:18" s="2" customFormat="1" x14ac:dyDescent="0.3">
      <c r="F5578" s="65"/>
      <c r="L5578" s="65"/>
      <c r="R5578" s="65"/>
    </row>
    <row r="5579" spans="6:18" s="2" customFormat="1" x14ac:dyDescent="0.3">
      <c r="F5579" s="65"/>
      <c r="L5579" s="65"/>
      <c r="R5579" s="65"/>
    </row>
    <row r="5580" spans="6:18" s="2" customFormat="1" x14ac:dyDescent="0.3">
      <c r="F5580" s="65"/>
      <c r="L5580" s="65"/>
      <c r="R5580" s="65"/>
    </row>
    <row r="5581" spans="6:18" s="2" customFormat="1" x14ac:dyDescent="0.3">
      <c r="F5581" s="65"/>
      <c r="L5581" s="65"/>
      <c r="R5581" s="65"/>
    </row>
    <row r="5582" spans="6:18" s="2" customFormat="1" x14ac:dyDescent="0.3">
      <c r="F5582" s="65"/>
      <c r="L5582" s="65"/>
      <c r="R5582" s="65"/>
    </row>
    <row r="5583" spans="6:18" s="2" customFormat="1" x14ac:dyDescent="0.3">
      <c r="F5583" s="65"/>
      <c r="L5583" s="65"/>
      <c r="R5583" s="65"/>
    </row>
    <row r="5584" spans="6:18" s="2" customFormat="1" x14ac:dyDescent="0.3">
      <c r="F5584" s="65"/>
      <c r="L5584" s="65"/>
      <c r="R5584" s="65"/>
    </row>
    <row r="5585" spans="6:18" s="2" customFormat="1" x14ac:dyDescent="0.3">
      <c r="F5585" s="65"/>
      <c r="L5585" s="65"/>
      <c r="R5585" s="65"/>
    </row>
    <row r="5586" spans="6:18" s="2" customFormat="1" x14ac:dyDescent="0.3">
      <c r="F5586" s="65"/>
      <c r="L5586" s="65"/>
      <c r="R5586" s="65"/>
    </row>
    <row r="5587" spans="6:18" s="2" customFormat="1" x14ac:dyDescent="0.3">
      <c r="F5587" s="65"/>
      <c r="L5587" s="65"/>
      <c r="R5587" s="65"/>
    </row>
    <row r="5588" spans="6:18" s="2" customFormat="1" x14ac:dyDescent="0.3">
      <c r="F5588" s="65"/>
      <c r="L5588" s="65"/>
      <c r="R5588" s="65"/>
    </row>
    <row r="5589" spans="6:18" s="2" customFormat="1" x14ac:dyDescent="0.3">
      <c r="F5589" s="65"/>
      <c r="L5589" s="65"/>
      <c r="R5589" s="65"/>
    </row>
    <row r="5590" spans="6:18" s="2" customFormat="1" x14ac:dyDescent="0.3">
      <c r="F5590" s="65"/>
      <c r="L5590" s="65"/>
      <c r="R5590" s="65"/>
    </row>
    <row r="5591" spans="6:18" s="2" customFormat="1" x14ac:dyDescent="0.3">
      <c r="F5591" s="65"/>
      <c r="L5591" s="65"/>
      <c r="R5591" s="65"/>
    </row>
    <row r="5592" spans="6:18" s="2" customFormat="1" x14ac:dyDescent="0.3">
      <c r="F5592" s="65"/>
      <c r="L5592" s="65"/>
      <c r="R5592" s="65"/>
    </row>
    <row r="5593" spans="6:18" s="2" customFormat="1" x14ac:dyDescent="0.3">
      <c r="F5593" s="65"/>
      <c r="L5593" s="65"/>
      <c r="R5593" s="65"/>
    </row>
    <row r="5594" spans="6:18" s="2" customFormat="1" x14ac:dyDescent="0.3">
      <c r="F5594" s="65"/>
      <c r="L5594" s="65"/>
      <c r="R5594" s="65"/>
    </row>
    <row r="5595" spans="6:18" s="2" customFormat="1" x14ac:dyDescent="0.3">
      <c r="F5595" s="65"/>
      <c r="L5595" s="65"/>
      <c r="R5595" s="65"/>
    </row>
    <row r="5596" spans="6:18" s="2" customFormat="1" x14ac:dyDescent="0.3">
      <c r="F5596" s="65"/>
      <c r="L5596" s="65"/>
      <c r="R5596" s="65"/>
    </row>
    <row r="5597" spans="6:18" s="2" customFormat="1" x14ac:dyDescent="0.3">
      <c r="F5597" s="65"/>
      <c r="L5597" s="65"/>
      <c r="R5597" s="65"/>
    </row>
    <row r="5598" spans="6:18" s="2" customFormat="1" x14ac:dyDescent="0.3">
      <c r="F5598" s="65"/>
      <c r="L5598" s="65"/>
      <c r="R5598" s="65"/>
    </row>
    <row r="5599" spans="6:18" s="2" customFormat="1" x14ac:dyDescent="0.3">
      <c r="F5599" s="65"/>
      <c r="L5599" s="65"/>
      <c r="R5599" s="65"/>
    </row>
    <row r="5600" spans="6:18" s="2" customFormat="1" x14ac:dyDescent="0.3">
      <c r="F5600" s="65"/>
      <c r="L5600" s="65"/>
      <c r="R5600" s="65"/>
    </row>
    <row r="5601" spans="6:18" s="2" customFormat="1" x14ac:dyDescent="0.3">
      <c r="F5601" s="65"/>
      <c r="L5601" s="65"/>
      <c r="R5601" s="65"/>
    </row>
    <row r="5602" spans="6:18" s="2" customFormat="1" x14ac:dyDescent="0.3">
      <c r="F5602" s="65"/>
      <c r="L5602" s="65"/>
      <c r="R5602" s="65"/>
    </row>
    <row r="5603" spans="6:18" s="2" customFormat="1" x14ac:dyDescent="0.3">
      <c r="F5603" s="65"/>
      <c r="L5603" s="65"/>
      <c r="R5603" s="65"/>
    </row>
    <row r="5604" spans="6:18" s="2" customFormat="1" x14ac:dyDescent="0.3">
      <c r="F5604" s="65"/>
      <c r="L5604" s="65"/>
      <c r="R5604" s="65"/>
    </row>
    <row r="5605" spans="6:18" s="2" customFormat="1" x14ac:dyDescent="0.3">
      <c r="F5605" s="65"/>
      <c r="L5605" s="65"/>
      <c r="R5605" s="65"/>
    </row>
    <row r="5606" spans="6:18" s="2" customFormat="1" x14ac:dyDescent="0.3">
      <c r="F5606" s="65"/>
      <c r="L5606" s="65"/>
      <c r="R5606" s="65"/>
    </row>
    <row r="5607" spans="6:18" s="2" customFormat="1" x14ac:dyDescent="0.3">
      <c r="F5607" s="65"/>
      <c r="L5607" s="65"/>
      <c r="R5607" s="65"/>
    </row>
    <row r="5608" spans="6:18" s="2" customFormat="1" x14ac:dyDescent="0.3">
      <c r="F5608" s="65"/>
      <c r="L5608" s="65"/>
      <c r="R5608" s="65"/>
    </row>
    <row r="5609" spans="6:18" s="2" customFormat="1" x14ac:dyDescent="0.3">
      <c r="F5609" s="65"/>
      <c r="L5609" s="65"/>
      <c r="R5609" s="65"/>
    </row>
    <row r="5610" spans="6:18" s="2" customFormat="1" x14ac:dyDescent="0.3">
      <c r="F5610" s="65"/>
      <c r="L5610" s="65"/>
      <c r="R5610" s="65"/>
    </row>
    <row r="5611" spans="6:18" s="2" customFormat="1" x14ac:dyDescent="0.3">
      <c r="F5611" s="65"/>
      <c r="L5611" s="65"/>
      <c r="R5611" s="65"/>
    </row>
    <row r="5612" spans="6:18" s="2" customFormat="1" x14ac:dyDescent="0.3">
      <c r="F5612" s="65"/>
      <c r="L5612" s="65"/>
      <c r="R5612" s="65"/>
    </row>
    <row r="5613" spans="6:18" s="2" customFormat="1" x14ac:dyDescent="0.3">
      <c r="F5613" s="65"/>
      <c r="L5613" s="65"/>
      <c r="R5613" s="65"/>
    </row>
    <row r="5614" spans="6:18" s="2" customFormat="1" x14ac:dyDescent="0.3">
      <c r="F5614" s="65"/>
      <c r="L5614" s="65"/>
      <c r="R5614" s="65"/>
    </row>
    <row r="5615" spans="6:18" s="2" customFormat="1" x14ac:dyDescent="0.3">
      <c r="F5615" s="65"/>
      <c r="L5615" s="65"/>
      <c r="R5615" s="65"/>
    </row>
    <row r="5616" spans="6:18" s="2" customFormat="1" x14ac:dyDescent="0.3">
      <c r="F5616" s="65"/>
      <c r="L5616" s="65"/>
      <c r="R5616" s="65"/>
    </row>
    <row r="5617" spans="6:18" s="2" customFormat="1" x14ac:dyDescent="0.3">
      <c r="F5617" s="65"/>
      <c r="L5617" s="65"/>
      <c r="R5617" s="65"/>
    </row>
    <row r="5618" spans="6:18" s="2" customFormat="1" x14ac:dyDescent="0.3">
      <c r="F5618" s="65"/>
      <c r="L5618" s="65"/>
      <c r="R5618" s="65"/>
    </row>
    <row r="5619" spans="6:18" s="2" customFormat="1" x14ac:dyDescent="0.3">
      <c r="F5619" s="65"/>
      <c r="L5619" s="65"/>
      <c r="R5619" s="65"/>
    </row>
    <row r="5620" spans="6:18" s="2" customFormat="1" x14ac:dyDescent="0.3">
      <c r="F5620" s="65"/>
      <c r="L5620" s="65"/>
      <c r="R5620" s="65"/>
    </row>
    <row r="5621" spans="6:18" s="2" customFormat="1" x14ac:dyDescent="0.3">
      <c r="F5621" s="65"/>
      <c r="L5621" s="65"/>
      <c r="R5621" s="65"/>
    </row>
    <row r="5622" spans="6:18" s="2" customFormat="1" x14ac:dyDescent="0.3">
      <c r="F5622" s="65"/>
      <c r="L5622" s="65"/>
      <c r="R5622" s="65"/>
    </row>
    <row r="5623" spans="6:18" s="2" customFormat="1" x14ac:dyDescent="0.3">
      <c r="F5623" s="65"/>
      <c r="L5623" s="65"/>
      <c r="R5623" s="65"/>
    </row>
    <row r="5624" spans="6:18" s="2" customFormat="1" x14ac:dyDescent="0.3">
      <c r="F5624" s="65"/>
      <c r="L5624" s="65"/>
      <c r="R5624" s="65"/>
    </row>
    <row r="5625" spans="6:18" s="2" customFormat="1" x14ac:dyDescent="0.3">
      <c r="F5625" s="65"/>
      <c r="L5625" s="65"/>
      <c r="R5625" s="65"/>
    </row>
    <row r="5626" spans="6:18" s="2" customFormat="1" x14ac:dyDescent="0.3">
      <c r="F5626" s="65"/>
      <c r="L5626" s="65"/>
      <c r="R5626" s="65"/>
    </row>
    <row r="5627" spans="6:18" s="2" customFormat="1" x14ac:dyDescent="0.3">
      <c r="F5627" s="65"/>
      <c r="L5627" s="65"/>
      <c r="R5627" s="65"/>
    </row>
    <row r="5628" spans="6:18" s="2" customFormat="1" x14ac:dyDescent="0.3">
      <c r="F5628" s="65"/>
      <c r="L5628" s="65"/>
      <c r="R5628" s="65"/>
    </row>
    <row r="5629" spans="6:18" s="2" customFormat="1" x14ac:dyDescent="0.3">
      <c r="F5629" s="65"/>
      <c r="L5629" s="65"/>
      <c r="R5629" s="65"/>
    </row>
    <row r="5630" spans="6:18" s="2" customFormat="1" x14ac:dyDescent="0.3">
      <c r="F5630" s="65"/>
      <c r="L5630" s="65"/>
      <c r="R5630" s="65"/>
    </row>
    <row r="5631" spans="6:18" s="2" customFormat="1" x14ac:dyDescent="0.3">
      <c r="F5631" s="65"/>
      <c r="L5631" s="65"/>
      <c r="R5631" s="65"/>
    </row>
    <row r="5632" spans="6:18" s="2" customFormat="1" x14ac:dyDescent="0.3">
      <c r="F5632" s="65"/>
      <c r="L5632" s="65"/>
      <c r="R5632" s="65"/>
    </row>
    <row r="5633" spans="6:18" s="2" customFormat="1" x14ac:dyDescent="0.3">
      <c r="F5633" s="65"/>
      <c r="L5633" s="65"/>
      <c r="R5633" s="65"/>
    </row>
    <row r="5634" spans="6:18" s="2" customFormat="1" x14ac:dyDescent="0.3">
      <c r="F5634" s="65"/>
      <c r="L5634" s="65"/>
      <c r="R5634" s="65"/>
    </row>
    <row r="5635" spans="6:18" s="2" customFormat="1" x14ac:dyDescent="0.3">
      <c r="F5635" s="65"/>
      <c r="L5635" s="65"/>
      <c r="R5635" s="65"/>
    </row>
    <row r="5636" spans="6:18" s="2" customFormat="1" x14ac:dyDescent="0.3">
      <c r="F5636" s="65"/>
      <c r="L5636" s="65"/>
      <c r="R5636" s="65"/>
    </row>
    <row r="5637" spans="6:18" s="2" customFormat="1" x14ac:dyDescent="0.3">
      <c r="F5637" s="65"/>
      <c r="L5637" s="65"/>
      <c r="R5637" s="65"/>
    </row>
    <row r="5638" spans="6:18" s="2" customFormat="1" x14ac:dyDescent="0.3">
      <c r="F5638" s="65"/>
      <c r="L5638" s="65"/>
      <c r="R5638" s="65"/>
    </row>
    <row r="5639" spans="6:18" s="2" customFormat="1" x14ac:dyDescent="0.3">
      <c r="F5639" s="65"/>
      <c r="L5639" s="65"/>
      <c r="R5639" s="65"/>
    </row>
    <row r="5640" spans="6:18" s="2" customFormat="1" x14ac:dyDescent="0.3">
      <c r="F5640" s="65"/>
      <c r="L5640" s="65"/>
      <c r="R5640" s="65"/>
    </row>
    <row r="5641" spans="6:18" s="2" customFormat="1" x14ac:dyDescent="0.3">
      <c r="F5641" s="65"/>
      <c r="L5641" s="65"/>
      <c r="R5641" s="65"/>
    </row>
    <row r="5642" spans="6:18" s="2" customFormat="1" x14ac:dyDescent="0.3">
      <c r="F5642" s="65"/>
      <c r="L5642" s="65"/>
      <c r="R5642" s="65"/>
    </row>
    <row r="5643" spans="6:18" s="2" customFormat="1" x14ac:dyDescent="0.3">
      <c r="F5643" s="65"/>
      <c r="L5643" s="65"/>
      <c r="R5643" s="65"/>
    </row>
    <row r="5644" spans="6:18" s="2" customFormat="1" x14ac:dyDescent="0.3">
      <c r="F5644" s="65"/>
      <c r="L5644" s="65"/>
      <c r="R5644" s="65"/>
    </row>
    <row r="5645" spans="6:18" s="2" customFormat="1" x14ac:dyDescent="0.3">
      <c r="F5645" s="65"/>
      <c r="L5645" s="65"/>
      <c r="R5645" s="65"/>
    </row>
    <row r="5646" spans="6:18" s="2" customFormat="1" x14ac:dyDescent="0.3">
      <c r="F5646" s="65"/>
      <c r="L5646" s="65"/>
      <c r="R5646" s="65"/>
    </row>
    <row r="5647" spans="6:18" s="2" customFormat="1" x14ac:dyDescent="0.3">
      <c r="F5647" s="65"/>
      <c r="L5647" s="65"/>
      <c r="R5647" s="65"/>
    </row>
    <row r="5648" spans="6:18" s="2" customFormat="1" x14ac:dyDescent="0.3">
      <c r="F5648" s="65"/>
      <c r="L5648" s="65"/>
      <c r="R5648" s="65"/>
    </row>
    <row r="5649" spans="6:18" s="2" customFormat="1" x14ac:dyDescent="0.3">
      <c r="F5649" s="65"/>
      <c r="L5649" s="65"/>
      <c r="R5649" s="65"/>
    </row>
    <row r="5650" spans="6:18" s="2" customFormat="1" x14ac:dyDescent="0.3">
      <c r="F5650" s="65"/>
      <c r="L5650" s="65"/>
      <c r="R5650" s="65"/>
    </row>
    <row r="5651" spans="6:18" s="2" customFormat="1" x14ac:dyDescent="0.3">
      <c r="F5651" s="65"/>
      <c r="L5651" s="65"/>
      <c r="R5651" s="65"/>
    </row>
    <row r="5652" spans="6:18" s="2" customFormat="1" x14ac:dyDescent="0.3">
      <c r="F5652" s="65"/>
      <c r="L5652" s="65"/>
      <c r="R5652" s="65"/>
    </row>
    <row r="5653" spans="6:18" s="2" customFormat="1" x14ac:dyDescent="0.3">
      <c r="F5653" s="65"/>
      <c r="L5653" s="65"/>
      <c r="R5653" s="65"/>
    </row>
    <row r="5654" spans="6:18" s="2" customFormat="1" x14ac:dyDescent="0.3">
      <c r="F5654" s="65"/>
      <c r="L5654" s="65"/>
      <c r="R5654" s="65"/>
    </row>
    <row r="5655" spans="6:18" s="2" customFormat="1" x14ac:dyDescent="0.3">
      <c r="F5655" s="65"/>
      <c r="L5655" s="65"/>
      <c r="R5655" s="65"/>
    </row>
    <row r="5656" spans="6:18" s="2" customFormat="1" x14ac:dyDescent="0.3">
      <c r="F5656" s="65"/>
      <c r="L5656" s="65"/>
      <c r="R5656" s="65"/>
    </row>
    <row r="5657" spans="6:18" s="2" customFormat="1" x14ac:dyDescent="0.3">
      <c r="F5657" s="65"/>
      <c r="L5657" s="65"/>
      <c r="R5657" s="65"/>
    </row>
    <row r="5658" spans="6:18" s="2" customFormat="1" x14ac:dyDescent="0.3">
      <c r="F5658" s="65"/>
      <c r="L5658" s="65"/>
      <c r="R5658" s="65"/>
    </row>
    <row r="5659" spans="6:18" s="2" customFormat="1" x14ac:dyDescent="0.3">
      <c r="F5659" s="65"/>
      <c r="L5659" s="65"/>
      <c r="R5659" s="65"/>
    </row>
    <row r="5660" spans="6:18" s="2" customFormat="1" x14ac:dyDescent="0.3">
      <c r="F5660" s="65"/>
      <c r="L5660" s="65"/>
      <c r="R5660" s="65"/>
    </row>
    <row r="5661" spans="6:18" s="2" customFormat="1" x14ac:dyDescent="0.3">
      <c r="F5661" s="65"/>
      <c r="L5661" s="65"/>
      <c r="R5661" s="65"/>
    </row>
    <row r="5662" spans="6:18" s="2" customFormat="1" x14ac:dyDescent="0.3">
      <c r="F5662" s="65"/>
      <c r="L5662" s="65"/>
      <c r="R5662" s="65"/>
    </row>
    <row r="5663" spans="6:18" s="2" customFormat="1" x14ac:dyDescent="0.3">
      <c r="F5663" s="65"/>
      <c r="L5663" s="65"/>
      <c r="R5663" s="65"/>
    </row>
    <row r="5664" spans="6:18" s="2" customFormat="1" x14ac:dyDescent="0.3">
      <c r="F5664" s="65"/>
      <c r="L5664" s="65"/>
      <c r="R5664" s="65"/>
    </row>
    <row r="5665" spans="6:18" s="2" customFormat="1" x14ac:dyDescent="0.3">
      <c r="F5665" s="65"/>
      <c r="L5665" s="65"/>
      <c r="R5665" s="65"/>
    </row>
    <row r="5666" spans="6:18" s="2" customFormat="1" x14ac:dyDescent="0.3">
      <c r="F5666" s="65"/>
      <c r="L5666" s="65"/>
      <c r="R5666" s="65"/>
    </row>
    <row r="5667" spans="6:18" s="2" customFormat="1" x14ac:dyDescent="0.3">
      <c r="F5667" s="65"/>
      <c r="L5667" s="65"/>
      <c r="R5667" s="65"/>
    </row>
    <row r="5668" spans="6:18" s="2" customFormat="1" x14ac:dyDescent="0.3">
      <c r="F5668" s="65"/>
      <c r="L5668" s="65"/>
      <c r="R5668" s="65"/>
    </row>
    <row r="5669" spans="6:18" s="2" customFormat="1" x14ac:dyDescent="0.3">
      <c r="F5669" s="65"/>
      <c r="L5669" s="65"/>
      <c r="R5669" s="65"/>
    </row>
    <row r="5670" spans="6:18" s="2" customFormat="1" x14ac:dyDescent="0.3">
      <c r="F5670" s="65"/>
      <c r="L5670" s="65"/>
      <c r="R5670" s="65"/>
    </row>
    <row r="5671" spans="6:18" s="2" customFormat="1" x14ac:dyDescent="0.3">
      <c r="F5671" s="65"/>
      <c r="L5671" s="65"/>
      <c r="R5671" s="65"/>
    </row>
    <row r="5672" spans="6:18" s="2" customFormat="1" x14ac:dyDescent="0.3">
      <c r="F5672" s="65"/>
      <c r="L5672" s="65"/>
      <c r="R5672" s="65"/>
    </row>
    <row r="5673" spans="6:18" s="2" customFormat="1" x14ac:dyDescent="0.3">
      <c r="F5673" s="65"/>
      <c r="L5673" s="65"/>
      <c r="R5673" s="65"/>
    </row>
    <row r="5674" spans="6:18" s="2" customFormat="1" x14ac:dyDescent="0.3">
      <c r="F5674" s="65"/>
      <c r="L5674" s="65"/>
      <c r="R5674" s="65"/>
    </row>
    <row r="5675" spans="6:18" s="2" customFormat="1" x14ac:dyDescent="0.3">
      <c r="F5675" s="65"/>
      <c r="L5675" s="65"/>
      <c r="R5675" s="65"/>
    </row>
    <row r="5676" spans="6:18" s="2" customFormat="1" x14ac:dyDescent="0.3">
      <c r="F5676" s="65"/>
      <c r="L5676" s="65"/>
      <c r="R5676" s="65"/>
    </row>
    <row r="5677" spans="6:18" s="2" customFormat="1" x14ac:dyDescent="0.3">
      <c r="F5677" s="65"/>
      <c r="L5677" s="65"/>
      <c r="R5677" s="65"/>
    </row>
    <row r="5678" spans="6:18" s="2" customFormat="1" x14ac:dyDescent="0.3">
      <c r="F5678" s="65"/>
      <c r="L5678" s="65"/>
      <c r="R5678" s="65"/>
    </row>
    <row r="5679" spans="6:18" s="2" customFormat="1" x14ac:dyDescent="0.3">
      <c r="F5679" s="65"/>
      <c r="L5679" s="65"/>
      <c r="R5679" s="65"/>
    </row>
    <row r="5680" spans="6:18" s="2" customFormat="1" x14ac:dyDescent="0.3">
      <c r="F5680" s="65"/>
      <c r="L5680" s="65"/>
      <c r="R5680" s="65"/>
    </row>
    <row r="5681" spans="6:18" s="2" customFormat="1" x14ac:dyDescent="0.3">
      <c r="F5681" s="65"/>
      <c r="L5681" s="65"/>
      <c r="R5681" s="65"/>
    </row>
    <row r="5682" spans="6:18" s="2" customFormat="1" x14ac:dyDescent="0.3">
      <c r="F5682" s="65"/>
      <c r="L5682" s="65"/>
      <c r="R5682" s="65"/>
    </row>
    <row r="5683" spans="6:18" s="2" customFormat="1" x14ac:dyDescent="0.3">
      <c r="F5683" s="65"/>
      <c r="L5683" s="65"/>
      <c r="R5683" s="65"/>
    </row>
    <row r="5684" spans="6:18" s="2" customFormat="1" x14ac:dyDescent="0.3">
      <c r="F5684" s="65"/>
      <c r="L5684" s="65"/>
      <c r="R5684" s="65"/>
    </row>
    <row r="5685" spans="6:18" s="2" customFormat="1" x14ac:dyDescent="0.3">
      <c r="F5685" s="65"/>
      <c r="L5685" s="65"/>
      <c r="R5685" s="65"/>
    </row>
    <row r="5686" spans="6:18" s="2" customFormat="1" x14ac:dyDescent="0.3">
      <c r="F5686" s="65"/>
      <c r="L5686" s="65"/>
      <c r="R5686" s="65"/>
    </row>
    <row r="5687" spans="6:18" s="2" customFormat="1" x14ac:dyDescent="0.3">
      <c r="F5687" s="65"/>
      <c r="L5687" s="65"/>
      <c r="R5687" s="65"/>
    </row>
    <row r="5688" spans="6:18" s="2" customFormat="1" x14ac:dyDescent="0.3">
      <c r="F5688" s="65"/>
      <c r="L5688" s="65"/>
      <c r="R5688" s="65"/>
    </row>
    <row r="5689" spans="6:18" s="2" customFormat="1" x14ac:dyDescent="0.3">
      <c r="F5689" s="65"/>
      <c r="L5689" s="65"/>
      <c r="R5689" s="65"/>
    </row>
    <row r="5690" spans="6:18" s="2" customFormat="1" x14ac:dyDescent="0.3">
      <c r="F5690" s="65"/>
      <c r="L5690" s="65"/>
      <c r="R5690" s="65"/>
    </row>
    <row r="5691" spans="6:18" s="2" customFormat="1" x14ac:dyDescent="0.3">
      <c r="F5691" s="65"/>
      <c r="L5691" s="65"/>
      <c r="R5691" s="65"/>
    </row>
    <row r="5692" spans="6:18" s="2" customFormat="1" x14ac:dyDescent="0.3">
      <c r="F5692" s="65"/>
      <c r="L5692" s="65"/>
      <c r="R5692" s="65"/>
    </row>
    <row r="5693" spans="6:18" s="2" customFormat="1" x14ac:dyDescent="0.3">
      <c r="F5693" s="65"/>
      <c r="L5693" s="65"/>
      <c r="R5693" s="65"/>
    </row>
    <row r="5694" spans="6:18" s="2" customFormat="1" x14ac:dyDescent="0.3">
      <c r="F5694" s="65"/>
      <c r="L5694" s="65"/>
      <c r="R5694" s="65"/>
    </row>
    <row r="5695" spans="6:18" s="2" customFormat="1" x14ac:dyDescent="0.3">
      <c r="F5695" s="65"/>
      <c r="L5695" s="65"/>
      <c r="R5695" s="65"/>
    </row>
    <row r="5696" spans="6:18" s="2" customFormat="1" x14ac:dyDescent="0.3">
      <c r="F5696" s="65"/>
      <c r="L5696" s="65"/>
      <c r="R5696" s="65"/>
    </row>
    <row r="5697" spans="6:18" s="2" customFormat="1" x14ac:dyDescent="0.3">
      <c r="F5697" s="65"/>
      <c r="L5697" s="65"/>
      <c r="R5697" s="65"/>
    </row>
    <row r="5698" spans="6:18" s="2" customFormat="1" x14ac:dyDescent="0.3">
      <c r="F5698" s="65"/>
      <c r="L5698" s="65"/>
      <c r="R5698" s="65"/>
    </row>
    <row r="5699" spans="6:18" s="2" customFormat="1" x14ac:dyDescent="0.3">
      <c r="F5699" s="65"/>
      <c r="L5699" s="65"/>
      <c r="R5699" s="65"/>
    </row>
    <row r="5700" spans="6:18" s="2" customFormat="1" x14ac:dyDescent="0.3">
      <c r="F5700" s="65"/>
      <c r="L5700" s="65"/>
      <c r="R5700" s="65"/>
    </row>
    <row r="5701" spans="6:18" s="2" customFormat="1" x14ac:dyDescent="0.3">
      <c r="F5701" s="65"/>
      <c r="L5701" s="65"/>
      <c r="R5701" s="65"/>
    </row>
    <row r="5702" spans="6:18" s="2" customFormat="1" x14ac:dyDescent="0.3">
      <c r="F5702" s="65"/>
      <c r="L5702" s="65"/>
      <c r="R5702" s="65"/>
    </row>
    <row r="5703" spans="6:18" s="2" customFormat="1" x14ac:dyDescent="0.3">
      <c r="F5703" s="65"/>
      <c r="L5703" s="65"/>
      <c r="R5703" s="65"/>
    </row>
    <row r="5704" spans="6:18" s="2" customFormat="1" x14ac:dyDescent="0.3">
      <c r="F5704" s="65"/>
      <c r="L5704" s="65"/>
      <c r="R5704" s="65"/>
    </row>
    <row r="5705" spans="6:18" s="2" customFormat="1" x14ac:dyDescent="0.3">
      <c r="F5705" s="65"/>
      <c r="L5705" s="65"/>
      <c r="R5705" s="65"/>
    </row>
    <row r="5706" spans="6:18" s="2" customFormat="1" x14ac:dyDescent="0.3">
      <c r="F5706" s="65"/>
      <c r="L5706" s="65"/>
      <c r="R5706" s="65"/>
    </row>
    <row r="5707" spans="6:18" s="2" customFormat="1" x14ac:dyDescent="0.3">
      <c r="F5707" s="65"/>
      <c r="L5707" s="65"/>
      <c r="R5707" s="65"/>
    </row>
    <row r="5708" spans="6:18" s="2" customFormat="1" x14ac:dyDescent="0.3">
      <c r="F5708" s="65"/>
      <c r="L5708" s="65"/>
      <c r="R5708" s="65"/>
    </row>
    <row r="5709" spans="6:18" s="2" customFormat="1" x14ac:dyDescent="0.3">
      <c r="F5709" s="65"/>
      <c r="L5709" s="65"/>
      <c r="R5709" s="65"/>
    </row>
    <row r="5710" spans="6:18" s="2" customFormat="1" x14ac:dyDescent="0.3">
      <c r="F5710" s="65"/>
      <c r="L5710" s="65"/>
      <c r="R5710" s="65"/>
    </row>
    <row r="5711" spans="6:18" s="2" customFormat="1" x14ac:dyDescent="0.3">
      <c r="F5711" s="65"/>
      <c r="L5711" s="65"/>
      <c r="R5711" s="65"/>
    </row>
    <row r="5712" spans="6:18" s="2" customFormat="1" x14ac:dyDescent="0.3">
      <c r="F5712" s="65"/>
      <c r="L5712" s="65"/>
      <c r="R5712" s="65"/>
    </row>
    <row r="5713" spans="6:18" s="2" customFormat="1" x14ac:dyDescent="0.3">
      <c r="F5713" s="65"/>
      <c r="L5713" s="65"/>
      <c r="R5713" s="65"/>
    </row>
    <row r="5714" spans="6:18" s="2" customFormat="1" x14ac:dyDescent="0.3">
      <c r="F5714" s="65"/>
      <c r="L5714" s="65"/>
      <c r="R5714" s="65"/>
    </row>
    <row r="5715" spans="6:18" s="2" customFormat="1" x14ac:dyDescent="0.3">
      <c r="F5715" s="65"/>
      <c r="L5715" s="65"/>
      <c r="R5715" s="65"/>
    </row>
    <row r="5716" spans="6:18" s="2" customFormat="1" x14ac:dyDescent="0.3">
      <c r="F5716" s="65"/>
      <c r="L5716" s="65"/>
      <c r="R5716" s="65"/>
    </row>
    <row r="5717" spans="6:18" s="2" customFormat="1" x14ac:dyDescent="0.3">
      <c r="F5717" s="65"/>
      <c r="L5717" s="65"/>
      <c r="R5717" s="65"/>
    </row>
    <row r="5718" spans="6:18" s="2" customFormat="1" x14ac:dyDescent="0.3">
      <c r="F5718" s="65"/>
      <c r="L5718" s="65"/>
      <c r="R5718" s="65"/>
    </row>
    <row r="5719" spans="6:18" s="2" customFormat="1" x14ac:dyDescent="0.3">
      <c r="F5719" s="65"/>
      <c r="L5719" s="65"/>
      <c r="R5719" s="65"/>
    </row>
    <row r="5720" spans="6:18" s="2" customFormat="1" x14ac:dyDescent="0.3">
      <c r="F5720" s="65"/>
      <c r="L5720" s="65"/>
      <c r="R5720" s="65"/>
    </row>
    <row r="5721" spans="6:18" s="2" customFormat="1" x14ac:dyDescent="0.3">
      <c r="F5721" s="65"/>
      <c r="L5721" s="65"/>
      <c r="R5721" s="65"/>
    </row>
    <row r="5722" spans="6:18" s="2" customFormat="1" x14ac:dyDescent="0.3">
      <c r="F5722" s="65"/>
      <c r="L5722" s="65"/>
      <c r="R5722" s="65"/>
    </row>
    <row r="5723" spans="6:18" s="2" customFormat="1" x14ac:dyDescent="0.3">
      <c r="F5723" s="65"/>
      <c r="L5723" s="65"/>
      <c r="R5723" s="65"/>
    </row>
    <row r="5724" spans="6:18" s="2" customFormat="1" x14ac:dyDescent="0.3">
      <c r="F5724" s="65"/>
      <c r="L5724" s="65"/>
      <c r="R5724" s="65"/>
    </row>
    <row r="5725" spans="6:18" s="2" customFormat="1" x14ac:dyDescent="0.3">
      <c r="F5725" s="65"/>
      <c r="L5725" s="65"/>
      <c r="R5725" s="65"/>
    </row>
    <row r="5726" spans="6:18" s="2" customFormat="1" x14ac:dyDescent="0.3">
      <c r="F5726" s="65"/>
      <c r="L5726" s="65"/>
      <c r="R5726" s="65"/>
    </row>
    <row r="5727" spans="6:18" s="2" customFormat="1" x14ac:dyDescent="0.3">
      <c r="F5727" s="65"/>
      <c r="L5727" s="65"/>
      <c r="R5727" s="65"/>
    </row>
    <row r="5728" spans="6:18" s="2" customFormat="1" x14ac:dyDescent="0.3">
      <c r="F5728" s="65"/>
      <c r="L5728" s="65"/>
      <c r="R5728" s="65"/>
    </row>
    <row r="5729" spans="6:18" s="2" customFormat="1" x14ac:dyDescent="0.3">
      <c r="F5729" s="65"/>
      <c r="L5729" s="65"/>
      <c r="R5729" s="65"/>
    </row>
    <row r="5730" spans="6:18" s="2" customFormat="1" x14ac:dyDescent="0.3">
      <c r="F5730" s="65"/>
      <c r="L5730" s="65"/>
      <c r="R5730" s="65"/>
    </row>
    <row r="5731" spans="6:18" s="2" customFormat="1" x14ac:dyDescent="0.3">
      <c r="F5731" s="65"/>
      <c r="L5731" s="65"/>
      <c r="R5731" s="65"/>
    </row>
    <row r="5732" spans="6:18" s="2" customFormat="1" x14ac:dyDescent="0.3">
      <c r="F5732" s="65"/>
      <c r="L5732" s="65"/>
      <c r="R5732" s="65"/>
    </row>
    <row r="5733" spans="6:18" s="2" customFormat="1" x14ac:dyDescent="0.3">
      <c r="F5733" s="65"/>
      <c r="L5733" s="65"/>
      <c r="R5733" s="65"/>
    </row>
    <row r="5734" spans="6:18" s="2" customFormat="1" x14ac:dyDescent="0.3">
      <c r="F5734" s="65"/>
      <c r="L5734" s="65"/>
      <c r="R5734" s="65"/>
    </row>
    <row r="5735" spans="6:18" s="2" customFormat="1" x14ac:dyDescent="0.3">
      <c r="F5735" s="65"/>
      <c r="L5735" s="65"/>
      <c r="R5735" s="65"/>
    </row>
    <row r="5736" spans="6:18" s="2" customFormat="1" x14ac:dyDescent="0.3">
      <c r="F5736" s="65"/>
      <c r="L5736" s="65"/>
      <c r="R5736" s="65"/>
    </row>
    <row r="5737" spans="6:18" s="2" customFormat="1" x14ac:dyDescent="0.3">
      <c r="F5737" s="65"/>
      <c r="L5737" s="65"/>
      <c r="R5737" s="65"/>
    </row>
    <row r="5738" spans="6:18" s="2" customFormat="1" x14ac:dyDescent="0.3">
      <c r="F5738" s="65"/>
      <c r="L5738" s="65"/>
      <c r="R5738" s="65"/>
    </row>
    <row r="5739" spans="6:18" s="2" customFormat="1" x14ac:dyDescent="0.3">
      <c r="F5739" s="65"/>
      <c r="L5739" s="65"/>
      <c r="R5739" s="65"/>
    </row>
    <row r="5740" spans="6:18" s="2" customFormat="1" x14ac:dyDescent="0.3">
      <c r="F5740" s="65"/>
      <c r="L5740" s="65"/>
      <c r="R5740" s="65"/>
    </row>
    <row r="5741" spans="6:18" s="2" customFormat="1" x14ac:dyDescent="0.3">
      <c r="F5741" s="65"/>
      <c r="L5741" s="65"/>
      <c r="R5741" s="65"/>
    </row>
    <row r="5742" spans="6:18" s="2" customFormat="1" x14ac:dyDescent="0.3">
      <c r="F5742" s="65"/>
      <c r="L5742" s="65"/>
      <c r="R5742" s="65"/>
    </row>
    <row r="5743" spans="6:18" s="2" customFormat="1" x14ac:dyDescent="0.3">
      <c r="F5743" s="65"/>
      <c r="L5743" s="65"/>
      <c r="R5743" s="65"/>
    </row>
    <row r="5744" spans="6:18" s="2" customFormat="1" x14ac:dyDescent="0.3">
      <c r="F5744" s="65"/>
      <c r="L5744" s="65"/>
      <c r="R5744" s="65"/>
    </row>
    <row r="5745" spans="6:18" s="2" customFormat="1" x14ac:dyDescent="0.3">
      <c r="F5745" s="65"/>
      <c r="L5745" s="65"/>
      <c r="R5745" s="65"/>
    </row>
    <row r="5746" spans="6:18" s="2" customFormat="1" x14ac:dyDescent="0.3">
      <c r="F5746" s="65"/>
      <c r="L5746" s="65"/>
      <c r="R5746" s="65"/>
    </row>
    <row r="5747" spans="6:18" s="2" customFormat="1" x14ac:dyDescent="0.3">
      <c r="F5747" s="65"/>
      <c r="L5747" s="65"/>
      <c r="R5747" s="65"/>
    </row>
    <row r="5748" spans="6:18" s="2" customFormat="1" x14ac:dyDescent="0.3">
      <c r="F5748" s="65"/>
      <c r="L5748" s="65"/>
      <c r="R5748" s="65"/>
    </row>
    <row r="5749" spans="6:18" s="2" customFormat="1" x14ac:dyDescent="0.3">
      <c r="F5749" s="65"/>
      <c r="L5749" s="65"/>
      <c r="R5749" s="65"/>
    </row>
    <row r="5750" spans="6:18" s="2" customFormat="1" x14ac:dyDescent="0.3">
      <c r="F5750" s="65"/>
      <c r="L5750" s="65"/>
      <c r="R5750" s="65"/>
    </row>
    <row r="5751" spans="6:18" s="2" customFormat="1" x14ac:dyDescent="0.3">
      <c r="F5751" s="65"/>
      <c r="L5751" s="65"/>
      <c r="R5751" s="65"/>
    </row>
    <row r="5752" spans="6:18" s="2" customFormat="1" x14ac:dyDescent="0.3">
      <c r="F5752" s="65"/>
      <c r="L5752" s="65"/>
      <c r="R5752" s="65"/>
    </row>
    <row r="5753" spans="6:18" s="2" customFormat="1" x14ac:dyDescent="0.3">
      <c r="F5753" s="65"/>
      <c r="L5753" s="65"/>
      <c r="R5753" s="65"/>
    </row>
    <row r="5754" spans="6:18" s="2" customFormat="1" x14ac:dyDescent="0.3">
      <c r="F5754" s="65"/>
      <c r="L5754" s="65"/>
      <c r="R5754" s="65"/>
    </row>
    <row r="5755" spans="6:18" s="2" customFormat="1" x14ac:dyDescent="0.3">
      <c r="F5755" s="65"/>
      <c r="L5755" s="65"/>
      <c r="R5755" s="65"/>
    </row>
    <row r="5756" spans="6:18" s="2" customFormat="1" x14ac:dyDescent="0.3">
      <c r="F5756" s="65"/>
      <c r="L5756" s="65"/>
      <c r="R5756" s="65"/>
    </row>
    <row r="5757" spans="6:18" s="2" customFormat="1" x14ac:dyDescent="0.3">
      <c r="F5757" s="65"/>
      <c r="L5757" s="65"/>
      <c r="R5757" s="65"/>
    </row>
    <row r="5758" spans="6:18" s="2" customFormat="1" x14ac:dyDescent="0.3">
      <c r="F5758" s="65"/>
      <c r="L5758" s="65"/>
      <c r="R5758" s="65"/>
    </row>
    <row r="5759" spans="6:18" s="2" customFormat="1" x14ac:dyDescent="0.3">
      <c r="F5759" s="65"/>
      <c r="L5759" s="65"/>
      <c r="R5759" s="65"/>
    </row>
    <row r="5760" spans="6:18" s="2" customFormat="1" x14ac:dyDescent="0.3">
      <c r="F5760" s="65"/>
      <c r="L5760" s="65"/>
      <c r="R5760" s="65"/>
    </row>
    <row r="5761" spans="6:18" s="2" customFormat="1" x14ac:dyDescent="0.3">
      <c r="F5761" s="65"/>
      <c r="L5761" s="65"/>
      <c r="R5761" s="65"/>
    </row>
    <row r="5762" spans="6:18" s="2" customFormat="1" x14ac:dyDescent="0.3">
      <c r="F5762" s="65"/>
      <c r="L5762" s="65"/>
      <c r="R5762" s="65"/>
    </row>
    <row r="5763" spans="6:18" s="2" customFormat="1" x14ac:dyDescent="0.3">
      <c r="F5763" s="65"/>
      <c r="L5763" s="65"/>
      <c r="R5763" s="65"/>
    </row>
    <row r="5764" spans="6:18" s="2" customFormat="1" x14ac:dyDescent="0.3">
      <c r="F5764" s="65"/>
      <c r="L5764" s="65"/>
      <c r="R5764" s="65"/>
    </row>
    <row r="5765" spans="6:18" s="2" customFormat="1" x14ac:dyDescent="0.3">
      <c r="F5765" s="65"/>
      <c r="L5765" s="65"/>
      <c r="R5765" s="65"/>
    </row>
    <row r="5766" spans="6:18" s="2" customFormat="1" x14ac:dyDescent="0.3">
      <c r="F5766" s="65"/>
      <c r="L5766" s="65"/>
      <c r="R5766" s="65"/>
    </row>
    <row r="5767" spans="6:18" s="2" customFormat="1" x14ac:dyDescent="0.3">
      <c r="F5767" s="65"/>
      <c r="L5767" s="65"/>
      <c r="R5767" s="65"/>
    </row>
    <row r="5768" spans="6:18" s="2" customFormat="1" x14ac:dyDescent="0.3">
      <c r="F5768" s="65"/>
      <c r="L5768" s="65"/>
      <c r="R5768" s="65"/>
    </row>
    <row r="5769" spans="6:18" s="2" customFormat="1" x14ac:dyDescent="0.3">
      <c r="F5769" s="65"/>
      <c r="L5769" s="65"/>
      <c r="R5769" s="65"/>
    </row>
    <row r="5770" spans="6:18" s="2" customFormat="1" x14ac:dyDescent="0.3">
      <c r="F5770" s="65"/>
      <c r="L5770" s="65"/>
      <c r="R5770" s="65"/>
    </row>
    <row r="5771" spans="6:18" s="2" customFormat="1" x14ac:dyDescent="0.3">
      <c r="F5771" s="65"/>
      <c r="L5771" s="65"/>
      <c r="R5771" s="65"/>
    </row>
    <row r="5772" spans="6:18" s="2" customFormat="1" x14ac:dyDescent="0.3">
      <c r="F5772" s="65"/>
      <c r="L5772" s="65"/>
      <c r="R5772" s="65"/>
    </row>
    <row r="5773" spans="6:18" s="2" customFormat="1" x14ac:dyDescent="0.3">
      <c r="F5773" s="65"/>
      <c r="L5773" s="65"/>
      <c r="R5773" s="65"/>
    </row>
    <row r="5774" spans="6:18" s="2" customFormat="1" x14ac:dyDescent="0.3">
      <c r="F5774" s="65"/>
      <c r="L5774" s="65"/>
      <c r="R5774" s="65"/>
    </row>
    <row r="5775" spans="6:18" s="2" customFormat="1" x14ac:dyDescent="0.3">
      <c r="F5775" s="65"/>
      <c r="L5775" s="65"/>
      <c r="R5775" s="65"/>
    </row>
    <row r="5776" spans="6:18" s="2" customFormat="1" x14ac:dyDescent="0.3">
      <c r="F5776" s="65"/>
      <c r="L5776" s="65"/>
      <c r="R5776" s="65"/>
    </row>
    <row r="5777" spans="6:18" s="2" customFormat="1" x14ac:dyDescent="0.3">
      <c r="F5777" s="65"/>
      <c r="L5777" s="65"/>
      <c r="R5777" s="65"/>
    </row>
    <row r="5778" spans="6:18" s="2" customFormat="1" x14ac:dyDescent="0.3">
      <c r="F5778" s="65"/>
      <c r="L5778" s="65"/>
      <c r="R5778" s="65"/>
    </row>
    <row r="5779" spans="6:18" s="2" customFormat="1" x14ac:dyDescent="0.3">
      <c r="F5779" s="65"/>
      <c r="L5779" s="65"/>
      <c r="R5779" s="65"/>
    </row>
    <row r="5780" spans="6:18" s="2" customFormat="1" x14ac:dyDescent="0.3">
      <c r="F5780" s="65"/>
      <c r="L5780" s="65"/>
      <c r="R5780" s="65"/>
    </row>
    <row r="5781" spans="6:18" s="2" customFormat="1" x14ac:dyDescent="0.3">
      <c r="F5781" s="65"/>
      <c r="L5781" s="65"/>
      <c r="R5781" s="65"/>
    </row>
    <row r="5782" spans="6:18" s="2" customFormat="1" x14ac:dyDescent="0.3">
      <c r="F5782" s="65"/>
      <c r="L5782" s="65"/>
      <c r="R5782" s="65"/>
    </row>
    <row r="5783" spans="6:18" s="2" customFormat="1" x14ac:dyDescent="0.3">
      <c r="F5783" s="65"/>
      <c r="L5783" s="65"/>
      <c r="R5783" s="65"/>
    </row>
    <row r="5784" spans="6:18" s="2" customFormat="1" x14ac:dyDescent="0.3">
      <c r="F5784" s="65"/>
      <c r="L5784" s="65"/>
      <c r="R5784" s="65"/>
    </row>
    <row r="5785" spans="6:18" s="2" customFormat="1" x14ac:dyDescent="0.3">
      <c r="F5785" s="65"/>
      <c r="L5785" s="65"/>
      <c r="R5785" s="65"/>
    </row>
    <row r="5786" spans="6:18" s="2" customFormat="1" x14ac:dyDescent="0.3">
      <c r="F5786" s="65"/>
      <c r="L5786" s="65"/>
      <c r="R5786" s="65"/>
    </row>
    <row r="5787" spans="6:18" s="2" customFormat="1" x14ac:dyDescent="0.3">
      <c r="F5787" s="65"/>
      <c r="L5787" s="65"/>
      <c r="R5787" s="65"/>
    </row>
    <row r="5788" spans="6:18" s="2" customFormat="1" x14ac:dyDescent="0.3">
      <c r="F5788" s="65"/>
      <c r="L5788" s="65"/>
      <c r="R5788" s="65"/>
    </row>
    <row r="5789" spans="6:18" s="2" customFormat="1" x14ac:dyDescent="0.3">
      <c r="F5789" s="65"/>
      <c r="L5789" s="65"/>
      <c r="R5789" s="65"/>
    </row>
    <row r="5790" spans="6:18" s="2" customFormat="1" x14ac:dyDescent="0.3">
      <c r="F5790" s="65"/>
      <c r="L5790" s="65"/>
      <c r="R5790" s="65"/>
    </row>
    <row r="5791" spans="6:18" s="2" customFormat="1" x14ac:dyDescent="0.3">
      <c r="F5791" s="65"/>
      <c r="L5791" s="65"/>
      <c r="R5791" s="65"/>
    </row>
    <row r="5792" spans="6:18" s="2" customFormat="1" x14ac:dyDescent="0.3">
      <c r="F5792" s="65"/>
      <c r="L5792" s="65"/>
      <c r="R5792" s="65"/>
    </row>
    <row r="5793" spans="6:18" s="2" customFormat="1" x14ac:dyDescent="0.3">
      <c r="F5793" s="65"/>
      <c r="L5793" s="65"/>
      <c r="R5793" s="65"/>
    </row>
    <row r="5794" spans="6:18" s="2" customFormat="1" x14ac:dyDescent="0.3">
      <c r="F5794" s="65"/>
      <c r="L5794" s="65"/>
      <c r="R5794" s="65"/>
    </row>
    <row r="5795" spans="6:18" s="2" customFormat="1" x14ac:dyDescent="0.3">
      <c r="F5795" s="65"/>
      <c r="L5795" s="65"/>
      <c r="R5795" s="65"/>
    </row>
    <row r="5796" spans="6:18" s="2" customFormat="1" x14ac:dyDescent="0.3">
      <c r="F5796" s="65"/>
      <c r="L5796" s="65"/>
      <c r="R5796" s="65"/>
    </row>
    <row r="5797" spans="6:18" s="2" customFormat="1" x14ac:dyDescent="0.3">
      <c r="F5797" s="65"/>
      <c r="L5797" s="65"/>
      <c r="R5797" s="65"/>
    </row>
    <row r="5798" spans="6:18" s="2" customFormat="1" x14ac:dyDescent="0.3">
      <c r="F5798" s="65"/>
      <c r="L5798" s="65"/>
      <c r="R5798" s="65"/>
    </row>
    <row r="5799" spans="6:18" s="2" customFormat="1" x14ac:dyDescent="0.3">
      <c r="F5799" s="65"/>
      <c r="L5799" s="65"/>
      <c r="R5799" s="65"/>
    </row>
    <row r="5800" spans="6:18" s="2" customFormat="1" x14ac:dyDescent="0.3">
      <c r="F5800" s="65"/>
      <c r="L5800" s="65"/>
      <c r="R5800" s="65"/>
    </row>
    <row r="5801" spans="6:18" s="2" customFormat="1" x14ac:dyDescent="0.3">
      <c r="F5801" s="65"/>
      <c r="L5801" s="65"/>
      <c r="R5801" s="65"/>
    </row>
    <row r="5802" spans="6:18" s="2" customFormat="1" x14ac:dyDescent="0.3">
      <c r="F5802" s="65"/>
      <c r="L5802" s="65"/>
      <c r="R5802" s="65"/>
    </row>
    <row r="5803" spans="6:18" s="2" customFormat="1" x14ac:dyDescent="0.3">
      <c r="F5803" s="65"/>
      <c r="L5803" s="65"/>
      <c r="R5803" s="65"/>
    </row>
    <row r="5804" spans="6:18" s="2" customFormat="1" x14ac:dyDescent="0.3">
      <c r="F5804" s="65"/>
      <c r="L5804" s="65"/>
      <c r="R5804" s="65"/>
    </row>
    <row r="5805" spans="6:18" s="2" customFormat="1" x14ac:dyDescent="0.3">
      <c r="F5805" s="65"/>
      <c r="L5805" s="65"/>
      <c r="R5805" s="65"/>
    </row>
    <row r="5806" spans="6:18" s="2" customFormat="1" x14ac:dyDescent="0.3">
      <c r="F5806" s="65"/>
      <c r="L5806" s="65"/>
      <c r="R5806" s="65"/>
    </row>
    <row r="5807" spans="6:18" s="2" customFormat="1" x14ac:dyDescent="0.3">
      <c r="F5807" s="65"/>
      <c r="L5807" s="65"/>
      <c r="R5807" s="65"/>
    </row>
    <row r="5808" spans="6:18" s="2" customFormat="1" x14ac:dyDescent="0.3">
      <c r="F5808" s="65"/>
      <c r="L5808" s="65"/>
      <c r="R5808" s="65"/>
    </row>
    <row r="5809" spans="6:18" s="2" customFormat="1" x14ac:dyDescent="0.3">
      <c r="F5809" s="65"/>
      <c r="L5809" s="65"/>
      <c r="R5809" s="65"/>
    </row>
    <row r="5810" spans="6:18" s="2" customFormat="1" x14ac:dyDescent="0.3">
      <c r="F5810" s="65"/>
      <c r="L5810" s="65"/>
      <c r="R5810" s="65"/>
    </row>
    <row r="5811" spans="6:18" s="2" customFormat="1" x14ac:dyDescent="0.3">
      <c r="F5811" s="65"/>
      <c r="L5811" s="65"/>
      <c r="R5811" s="65"/>
    </row>
    <row r="5812" spans="6:18" s="2" customFormat="1" x14ac:dyDescent="0.3">
      <c r="F5812" s="65"/>
      <c r="L5812" s="65"/>
      <c r="R5812" s="65"/>
    </row>
    <row r="5813" spans="6:18" s="2" customFormat="1" x14ac:dyDescent="0.3">
      <c r="F5813" s="65"/>
      <c r="L5813" s="65"/>
      <c r="R5813" s="65"/>
    </row>
    <row r="5814" spans="6:18" s="2" customFormat="1" x14ac:dyDescent="0.3">
      <c r="F5814" s="65"/>
      <c r="L5814" s="65"/>
      <c r="R5814" s="65"/>
    </row>
    <row r="5815" spans="6:18" s="2" customFormat="1" x14ac:dyDescent="0.3">
      <c r="F5815" s="65"/>
      <c r="L5815" s="65"/>
      <c r="R5815" s="65"/>
    </row>
    <row r="5816" spans="6:18" s="2" customFormat="1" x14ac:dyDescent="0.3">
      <c r="F5816" s="65"/>
      <c r="L5816" s="65"/>
      <c r="R5816" s="65"/>
    </row>
    <row r="5817" spans="6:18" s="2" customFormat="1" x14ac:dyDescent="0.3">
      <c r="F5817" s="65"/>
      <c r="L5817" s="65"/>
      <c r="R5817" s="65"/>
    </row>
    <row r="5818" spans="6:18" s="2" customFormat="1" x14ac:dyDescent="0.3">
      <c r="F5818" s="65"/>
      <c r="L5818" s="65"/>
      <c r="R5818" s="65"/>
    </row>
    <row r="5819" spans="6:18" s="2" customFormat="1" x14ac:dyDescent="0.3">
      <c r="F5819" s="65"/>
      <c r="L5819" s="65"/>
      <c r="R5819" s="65"/>
    </row>
    <row r="5820" spans="6:18" s="2" customFormat="1" x14ac:dyDescent="0.3">
      <c r="F5820" s="65"/>
      <c r="L5820" s="65"/>
      <c r="R5820" s="65"/>
    </row>
    <row r="5821" spans="6:18" s="2" customFormat="1" x14ac:dyDescent="0.3">
      <c r="F5821" s="65"/>
      <c r="L5821" s="65"/>
      <c r="R5821" s="65"/>
    </row>
    <row r="5822" spans="6:18" s="2" customFormat="1" x14ac:dyDescent="0.3">
      <c r="F5822" s="65"/>
      <c r="L5822" s="65"/>
      <c r="R5822" s="65"/>
    </row>
    <row r="5823" spans="6:18" s="2" customFormat="1" x14ac:dyDescent="0.3">
      <c r="F5823" s="65"/>
      <c r="L5823" s="65"/>
      <c r="R5823" s="65"/>
    </row>
    <row r="5824" spans="6:18" s="2" customFormat="1" x14ac:dyDescent="0.3">
      <c r="F5824" s="65"/>
      <c r="L5824" s="65"/>
      <c r="R5824" s="65"/>
    </row>
    <row r="5825" spans="6:18" s="2" customFormat="1" x14ac:dyDescent="0.3">
      <c r="F5825" s="65"/>
      <c r="L5825" s="65"/>
      <c r="R5825" s="65"/>
    </row>
    <row r="5826" spans="6:18" s="2" customFormat="1" x14ac:dyDescent="0.3">
      <c r="F5826" s="65"/>
      <c r="L5826" s="65"/>
      <c r="R5826" s="65"/>
    </row>
    <row r="5827" spans="6:18" s="2" customFormat="1" x14ac:dyDescent="0.3">
      <c r="F5827" s="65"/>
      <c r="L5827" s="65"/>
      <c r="R5827" s="65"/>
    </row>
    <row r="5828" spans="6:18" s="2" customFormat="1" x14ac:dyDescent="0.3">
      <c r="F5828" s="65"/>
      <c r="L5828" s="65"/>
      <c r="R5828" s="65"/>
    </row>
    <row r="5829" spans="6:18" s="2" customFormat="1" x14ac:dyDescent="0.3">
      <c r="F5829" s="65"/>
      <c r="L5829" s="65"/>
      <c r="R5829" s="65"/>
    </row>
    <row r="5830" spans="6:18" s="2" customFormat="1" x14ac:dyDescent="0.3">
      <c r="F5830" s="65"/>
      <c r="L5830" s="65"/>
      <c r="R5830" s="65"/>
    </row>
    <row r="5831" spans="6:18" s="2" customFormat="1" x14ac:dyDescent="0.3">
      <c r="F5831" s="65"/>
      <c r="L5831" s="65"/>
      <c r="R5831" s="65"/>
    </row>
    <row r="5832" spans="6:18" s="2" customFormat="1" x14ac:dyDescent="0.3">
      <c r="F5832" s="65"/>
      <c r="L5832" s="65"/>
      <c r="R5832" s="65"/>
    </row>
    <row r="5833" spans="6:18" s="2" customFormat="1" x14ac:dyDescent="0.3">
      <c r="F5833" s="65"/>
      <c r="L5833" s="65"/>
      <c r="R5833" s="65"/>
    </row>
    <row r="5834" spans="6:18" s="2" customFormat="1" x14ac:dyDescent="0.3">
      <c r="F5834" s="65"/>
      <c r="L5834" s="65"/>
      <c r="R5834" s="65"/>
    </row>
    <row r="5835" spans="6:18" s="2" customFormat="1" x14ac:dyDescent="0.3">
      <c r="F5835" s="65"/>
      <c r="L5835" s="65"/>
      <c r="R5835" s="65"/>
    </row>
    <row r="5836" spans="6:18" s="2" customFormat="1" x14ac:dyDescent="0.3">
      <c r="F5836" s="65"/>
      <c r="L5836" s="65"/>
      <c r="R5836" s="65"/>
    </row>
    <row r="5837" spans="6:18" s="2" customFormat="1" x14ac:dyDescent="0.3">
      <c r="F5837" s="65"/>
      <c r="L5837" s="65"/>
      <c r="R5837" s="65"/>
    </row>
    <row r="5838" spans="6:18" s="2" customFormat="1" x14ac:dyDescent="0.3">
      <c r="F5838" s="65"/>
      <c r="L5838" s="65"/>
      <c r="R5838" s="65"/>
    </row>
    <row r="5839" spans="6:18" s="2" customFormat="1" x14ac:dyDescent="0.3">
      <c r="F5839" s="65"/>
      <c r="L5839" s="65"/>
      <c r="R5839" s="65"/>
    </row>
    <row r="5840" spans="6:18" s="2" customFormat="1" x14ac:dyDescent="0.3">
      <c r="F5840" s="65"/>
      <c r="L5840" s="65"/>
      <c r="R5840" s="65"/>
    </row>
    <row r="5841" spans="6:18" s="2" customFormat="1" x14ac:dyDescent="0.3">
      <c r="F5841" s="65"/>
      <c r="L5841" s="65"/>
      <c r="R5841" s="65"/>
    </row>
    <row r="5842" spans="6:18" s="2" customFormat="1" x14ac:dyDescent="0.3">
      <c r="F5842" s="65"/>
      <c r="L5842" s="65"/>
      <c r="R5842" s="65"/>
    </row>
    <row r="5843" spans="6:18" s="2" customFormat="1" x14ac:dyDescent="0.3">
      <c r="F5843" s="65"/>
      <c r="L5843" s="65"/>
      <c r="R5843" s="65"/>
    </row>
    <row r="5844" spans="6:18" s="2" customFormat="1" x14ac:dyDescent="0.3">
      <c r="F5844" s="65"/>
      <c r="L5844" s="65"/>
      <c r="R5844" s="65"/>
    </row>
    <row r="5845" spans="6:18" s="2" customFormat="1" x14ac:dyDescent="0.3">
      <c r="F5845" s="65"/>
      <c r="L5845" s="65"/>
      <c r="R5845" s="65"/>
    </row>
    <row r="5846" spans="6:18" s="2" customFormat="1" x14ac:dyDescent="0.3">
      <c r="F5846" s="65"/>
      <c r="L5846" s="65"/>
      <c r="R5846" s="65"/>
    </row>
    <row r="5847" spans="6:18" s="2" customFormat="1" x14ac:dyDescent="0.3">
      <c r="F5847" s="65"/>
      <c r="L5847" s="65"/>
      <c r="R5847" s="65"/>
    </row>
    <row r="5848" spans="6:18" s="2" customFormat="1" x14ac:dyDescent="0.3">
      <c r="F5848" s="65"/>
      <c r="L5848" s="65"/>
      <c r="R5848" s="65"/>
    </row>
    <row r="5849" spans="6:18" s="2" customFormat="1" x14ac:dyDescent="0.3">
      <c r="F5849" s="65"/>
      <c r="L5849" s="65"/>
      <c r="R5849" s="65"/>
    </row>
    <row r="5850" spans="6:18" s="2" customFormat="1" x14ac:dyDescent="0.3">
      <c r="F5850" s="65"/>
      <c r="L5850" s="65"/>
      <c r="R5850" s="65"/>
    </row>
    <row r="5851" spans="6:18" s="2" customFormat="1" x14ac:dyDescent="0.3">
      <c r="F5851" s="65"/>
      <c r="L5851" s="65"/>
      <c r="R5851" s="65"/>
    </row>
    <row r="5852" spans="6:18" s="2" customFormat="1" x14ac:dyDescent="0.3">
      <c r="F5852" s="65"/>
      <c r="L5852" s="65"/>
      <c r="R5852" s="65"/>
    </row>
    <row r="5853" spans="6:18" s="2" customFormat="1" x14ac:dyDescent="0.3">
      <c r="F5853" s="65"/>
      <c r="L5853" s="65"/>
      <c r="R5853" s="65"/>
    </row>
    <row r="5854" spans="6:18" s="2" customFormat="1" x14ac:dyDescent="0.3">
      <c r="F5854" s="65"/>
      <c r="L5854" s="65"/>
      <c r="R5854" s="65"/>
    </row>
    <row r="5855" spans="6:18" s="2" customFormat="1" x14ac:dyDescent="0.3">
      <c r="F5855" s="65"/>
      <c r="L5855" s="65"/>
      <c r="R5855" s="65"/>
    </row>
    <row r="5856" spans="6:18" s="2" customFormat="1" x14ac:dyDescent="0.3">
      <c r="F5856" s="65"/>
      <c r="L5856" s="65"/>
      <c r="R5856" s="65"/>
    </row>
    <row r="5857" spans="6:18" s="2" customFormat="1" x14ac:dyDescent="0.3">
      <c r="F5857" s="65"/>
      <c r="L5857" s="65"/>
      <c r="R5857" s="65"/>
    </row>
    <row r="5858" spans="6:18" s="2" customFormat="1" x14ac:dyDescent="0.3">
      <c r="F5858" s="65"/>
      <c r="L5858" s="65"/>
      <c r="R5858" s="65"/>
    </row>
    <row r="5859" spans="6:18" s="2" customFormat="1" x14ac:dyDescent="0.3">
      <c r="F5859" s="65"/>
      <c r="L5859" s="65"/>
      <c r="R5859" s="65"/>
    </row>
    <row r="5860" spans="6:18" s="2" customFormat="1" x14ac:dyDescent="0.3">
      <c r="F5860" s="65"/>
      <c r="L5860" s="65"/>
      <c r="R5860" s="65"/>
    </row>
    <row r="5861" spans="6:18" s="2" customFormat="1" x14ac:dyDescent="0.3">
      <c r="F5861" s="65"/>
      <c r="L5861" s="65"/>
      <c r="R5861" s="65"/>
    </row>
    <row r="5862" spans="6:18" s="2" customFormat="1" x14ac:dyDescent="0.3">
      <c r="F5862" s="65"/>
      <c r="L5862" s="65"/>
      <c r="R5862" s="65"/>
    </row>
    <row r="5863" spans="6:18" s="2" customFormat="1" x14ac:dyDescent="0.3">
      <c r="F5863" s="65"/>
      <c r="L5863" s="65"/>
      <c r="R5863" s="65"/>
    </row>
    <row r="5864" spans="6:18" s="2" customFormat="1" x14ac:dyDescent="0.3">
      <c r="F5864" s="65"/>
      <c r="L5864" s="65"/>
      <c r="R5864" s="65"/>
    </row>
    <row r="5865" spans="6:18" s="2" customFormat="1" x14ac:dyDescent="0.3">
      <c r="F5865" s="65"/>
      <c r="L5865" s="65"/>
      <c r="R5865" s="65"/>
    </row>
    <row r="5866" spans="6:18" s="2" customFormat="1" x14ac:dyDescent="0.3">
      <c r="F5866" s="65"/>
      <c r="L5866" s="65"/>
      <c r="R5866" s="65"/>
    </row>
    <row r="5867" spans="6:18" s="2" customFormat="1" x14ac:dyDescent="0.3">
      <c r="F5867" s="65"/>
      <c r="L5867" s="65"/>
      <c r="R5867" s="65"/>
    </row>
    <row r="5868" spans="6:18" s="2" customFormat="1" x14ac:dyDescent="0.3">
      <c r="F5868" s="65"/>
      <c r="L5868" s="65"/>
      <c r="R5868" s="65"/>
    </row>
    <row r="5869" spans="6:18" s="2" customFormat="1" x14ac:dyDescent="0.3">
      <c r="F5869" s="65"/>
      <c r="L5869" s="65"/>
      <c r="R5869" s="65"/>
    </row>
    <row r="5870" spans="6:18" s="2" customFormat="1" x14ac:dyDescent="0.3">
      <c r="F5870" s="65"/>
      <c r="L5870" s="65"/>
      <c r="R5870" s="65"/>
    </row>
    <row r="5871" spans="6:18" s="2" customFormat="1" x14ac:dyDescent="0.3">
      <c r="F5871" s="65"/>
      <c r="L5871" s="65"/>
      <c r="R5871" s="65"/>
    </row>
    <row r="5872" spans="6:18" s="2" customFormat="1" x14ac:dyDescent="0.3">
      <c r="F5872" s="65"/>
      <c r="L5872" s="65"/>
      <c r="R5872" s="65"/>
    </row>
    <row r="5873" spans="6:18" s="2" customFormat="1" x14ac:dyDescent="0.3">
      <c r="F5873" s="65"/>
      <c r="L5873" s="65"/>
      <c r="R5873" s="65"/>
    </row>
    <row r="5874" spans="6:18" s="2" customFormat="1" x14ac:dyDescent="0.3">
      <c r="F5874" s="65"/>
      <c r="L5874" s="65"/>
      <c r="R5874" s="65"/>
    </row>
    <row r="5875" spans="6:18" s="2" customFormat="1" x14ac:dyDescent="0.3">
      <c r="F5875" s="65"/>
      <c r="L5875" s="65"/>
      <c r="R5875" s="65"/>
    </row>
    <row r="5876" spans="6:18" s="2" customFormat="1" x14ac:dyDescent="0.3">
      <c r="F5876" s="65"/>
      <c r="L5876" s="65"/>
      <c r="R5876" s="65"/>
    </row>
    <row r="5877" spans="6:18" s="2" customFormat="1" x14ac:dyDescent="0.3">
      <c r="F5877" s="65"/>
      <c r="L5877" s="65"/>
      <c r="R5877" s="65"/>
    </row>
    <row r="5878" spans="6:18" s="2" customFormat="1" x14ac:dyDescent="0.3">
      <c r="F5878" s="65"/>
      <c r="L5878" s="65"/>
      <c r="R5878" s="65"/>
    </row>
    <row r="5879" spans="6:18" s="2" customFormat="1" x14ac:dyDescent="0.3">
      <c r="F5879" s="65"/>
      <c r="L5879" s="65"/>
      <c r="R5879" s="65"/>
    </row>
    <row r="5880" spans="6:18" s="2" customFormat="1" x14ac:dyDescent="0.3">
      <c r="F5880" s="65"/>
      <c r="L5880" s="65"/>
      <c r="R5880" s="65"/>
    </row>
    <row r="5881" spans="6:18" s="2" customFormat="1" x14ac:dyDescent="0.3">
      <c r="F5881" s="65"/>
      <c r="L5881" s="65"/>
      <c r="R5881" s="65"/>
    </row>
    <row r="5882" spans="6:18" s="2" customFormat="1" x14ac:dyDescent="0.3">
      <c r="F5882" s="65"/>
      <c r="L5882" s="65"/>
      <c r="R5882" s="65"/>
    </row>
    <row r="5883" spans="6:18" s="2" customFormat="1" x14ac:dyDescent="0.3">
      <c r="F5883" s="65"/>
      <c r="L5883" s="65"/>
      <c r="R5883" s="65"/>
    </row>
    <row r="5884" spans="6:18" s="2" customFormat="1" x14ac:dyDescent="0.3">
      <c r="F5884" s="65"/>
      <c r="L5884" s="65"/>
      <c r="R5884" s="65"/>
    </row>
    <row r="5885" spans="6:18" s="2" customFormat="1" x14ac:dyDescent="0.3">
      <c r="F5885" s="65"/>
      <c r="L5885" s="65"/>
      <c r="R5885" s="65"/>
    </row>
    <row r="5886" spans="6:18" s="2" customFormat="1" x14ac:dyDescent="0.3">
      <c r="F5886" s="65"/>
      <c r="L5886" s="65"/>
      <c r="R5886" s="65"/>
    </row>
    <row r="5887" spans="6:18" s="2" customFormat="1" x14ac:dyDescent="0.3">
      <c r="F5887" s="65"/>
      <c r="L5887" s="65"/>
      <c r="R5887" s="65"/>
    </row>
    <row r="5888" spans="6:18" s="2" customFormat="1" x14ac:dyDescent="0.3">
      <c r="F5888" s="65"/>
      <c r="L5888" s="65"/>
      <c r="R5888" s="65"/>
    </row>
    <row r="5889" spans="6:18" s="2" customFormat="1" x14ac:dyDescent="0.3">
      <c r="F5889" s="65"/>
      <c r="L5889" s="65"/>
      <c r="R5889" s="65"/>
    </row>
    <row r="5890" spans="6:18" s="2" customFormat="1" x14ac:dyDescent="0.3">
      <c r="F5890" s="65"/>
      <c r="L5890" s="65"/>
      <c r="R5890" s="65"/>
    </row>
    <row r="5891" spans="6:18" s="2" customFormat="1" x14ac:dyDescent="0.3">
      <c r="F5891" s="65"/>
      <c r="L5891" s="65"/>
      <c r="R5891" s="65"/>
    </row>
    <row r="5892" spans="6:18" s="2" customFormat="1" x14ac:dyDescent="0.3">
      <c r="F5892" s="65"/>
      <c r="L5892" s="65"/>
      <c r="R5892" s="65"/>
    </row>
    <row r="5893" spans="6:18" s="2" customFormat="1" x14ac:dyDescent="0.3">
      <c r="F5893" s="65"/>
      <c r="L5893" s="65"/>
      <c r="R5893" s="65"/>
    </row>
    <row r="5894" spans="6:18" s="2" customFormat="1" x14ac:dyDescent="0.3">
      <c r="F5894" s="65"/>
      <c r="L5894" s="65"/>
      <c r="R5894" s="65"/>
    </row>
    <row r="5895" spans="6:18" s="2" customFormat="1" x14ac:dyDescent="0.3">
      <c r="F5895" s="65"/>
      <c r="L5895" s="65"/>
      <c r="R5895" s="65"/>
    </row>
    <row r="5896" spans="6:18" s="2" customFormat="1" x14ac:dyDescent="0.3">
      <c r="F5896" s="65"/>
      <c r="L5896" s="65"/>
      <c r="R5896" s="65"/>
    </row>
    <row r="5897" spans="6:18" s="2" customFormat="1" x14ac:dyDescent="0.3">
      <c r="F5897" s="65"/>
      <c r="L5897" s="65"/>
      <c r="R5897" s="65"/>
    </row>
    <row r="5898" spans="6:18" s="2" customFormat="1" x14ac:dyDescent="0.3">
      <c r="F5898" s="65"/>
      <c r="L5898" s="65"/>
      <c r="R5898" s="65"/>
    </row>
    <row r="5899" spans="6:18" s="2" customFormat="1" x14ac:dyDescent="0.3">
      <c r="F5899" s="65"/>
      <c r="L5899" s="65"/>
      <c r="R5899" s="65"/>
    </row>
    <row r="5900" spans="6:18" s="2" customFormat="1" x14ac:dyDescent="0.3">
      <c r="F5900" s="65"/>
      <c r="L5900" s="65"/>
      <c r="R5900" s="65"/>
    </row>
    <row r="5901" spans="6:18" s="2" customFormat="1" x14ac:dyDescent="0.3">
      <c r="F5901" s="65"/>
      <c r="L5901" s="65"/>
      <c r="R5901" s="65"/>
    </row>
    <row r="5902" spans="6:18" s="2" customFormat="1" x14ac:dyDescent="0.3">
      <c r="F5902" s="65"/>
      <c r="L5902" s="65"/>
      <c r="R5902" s="65"/>
    </row>
    <row r="5903" spans="6:18" s="2" customFormat="1" x14ac:dyDescent="0.3">
      <c r="F5903" s="65"/>
      <c r="L5903" s="65"/>
      <c r="R5903" s="65"/>
    </row>
    <row r="5904" spans="6:18" s="2" customFormat="1" x14ac:dyDescent="0.3">
      <c r="F5904" s="65"/>
      <c r="L5904" s="65"/>
      <c r="R5904" s="65"/>
    </row>
    <row r="5905" spans="6:18" s="2" customFormat="1" x14ac:dyDescent="0.3">
      <c r="F5905" s="65"/>
      <c r="L5905" s="65"/>
      <c r="R5905" s="65"/>
    </row>
    <row r="5906" spans="6:18" s="2" customFormat="1" x14ac:dyDescent="0.3">
      <c r="F5906" s="65"/>
      <c r="L5906" s="65"/>
      <c r="R5906" s="65"/>
    </row>
    <row r="5907" spans="6:18" s="2" customFormat="1" x14ac:dyDescent="0.3">
      <c r="F5907" s="65"/>
      <c r="L5907" s="65"/>
      <c r="R5907" s="65"/>
    </row>
    <row r="5908" spans="6:18" s="2" customFormat="1" x14ac:dyDescent="0.3">
      <c r="F5908" s="65"/>
      <c r="L5908" s="65"/>
      <c r="R5908" s="65"/>
    </row>
    <row r="5909" spans="6:18" s="2" customFormat="1" x14ac:dyDescent="0.3">
      <c r="F5909" s="65"/>
      <c r="L5909" s="65"/>
      <c r="R5909" s="65"/>
    </row>
    <row r="5910" spans="6:18" s="2" customFormat="1" x14ac:dyDescent="0.3">
      <c r="F5910" s="65"/>
      <c r="L5910" s="65"/>
      <c r="R5910" s="65"/>
    </row>
    <row r="5911" spans="6:18" s="2" customFormat="1" x14ac:dyDescent="0.3">
      <c r="F5911" s="65"/>
      <c r="L5911" s="65"/>
      <c r="R5911" s="65"/>
    </row>
    <row r="5912" spans="6:18" s="2" customFormat="1" x14ac:dyDescent="0.3">
      <c r="F5912" s="65"/>
      <c r="L5912" s="65"/>
      <c r="R5912" s="65"/>
    </row>
    <row r="5913" spans="6:18" s="2" customFormat="1" x14ac:dyDescent="0.3">
      <c r="F5913" s="65"/>
      <c r="L5913" s="65"/>
      <c r="R5913" s="65"/>
    </row>
    <row r="5914" spans="6:18" s="2" customFormat="1" x14ac:dyDescent="0.3">
      <c r="F5914" s="65"/>
      <c r="L5914" s="65"/>
      <c r="R5914" s="65"/>
    </row>
    <row r="5915" spans="6:18" s="2" customFormat="1" x14ac:dyDescent="0.3">
      <c r="F5915" s="65"/>
      <c r="L5915" s="65"/>
      <c r="R5915" s="65"/>
    </row>
    <row r="5916" spans="6:18" s="2" customFormat="1" x14ac:dyDescent="0.3">
      <c r="F5916" s="65"/>
      <c r="L5916" s="65"/>
      <c r="R5916" s="65"/>
    </row>
    <row r="5917" spans="6:18" s="2" customFormat="1" x14ac:dyDescent="0.3">
      <c r="F5917" s="65"/>
      <c r="L5917" s="65"/>
      <c r="R5917" s="65"/>
    </row>
    <row r="5918" spans="6:18" s="2" customFormat="1" x14ac:dyDescent="0.3">
      <c r="F5918" s="65"/>
      <c r="L5918" s="65"/>
      <c r="R5918" s="65"/>
    </row>
    <row r="5919" spans="6:18" s="2" customFormat="1" x14ac:dyDescent="0.3">
      <c r="F5919" s="65"/>
      <c r="L5919" s="65"/>
      <c r="R5919" s="65"/>
    </row>
    <row r="5920" spans="6:18" s="2" customFormat="1" x14ac:dyDescent="0.3">
      <c r="F5920" s="65"/>
      <c r="L5920" s="65"/>
      <c r="R5920" s="65"/>
    </row>
    <row r="5921" spans="6:18" s="2" customFormat="1" x14ac:dyDescent="0.3">
      <c r="F5921" s="65"/>
      <c r="L5921" s="65"/>
      <c r="R5921" s="65"/>
    </row>
    <row r="5922" spans="6:18" s="2" customFormat="1" x14ac:dyDescent="0.3">
      <c r="F5922" s="65"/>
      <c r="L5922" s="65"/>
      <c r="R5922" s="65"/>
    </row>
    <row r="5923" spans="6:18" s="2" customFormat="1" x14ac:dyDescent="0.3">
      <c r="F5923" s="65"/>
      <c r="L5923" s="65"/>
      <c r="R5923" s="65"/>
    </row>
    <row r="5924" spans="6:18" s="2" customFormat="1" x14ac:dyDescent="0.3">
      <c r="F5924" s="65"/>
      <c r="L5924" s="65"/>
      <c r="R5924" s="65"/>
    </row>
    <row r="5925" spans="6:18" s="2" customFormat="1" x14ac:dyDescent="0.3">
      <c r="F5925" s="65"/>
      <c r="L5925" s="65"/>
      <c r="R5925" s="65"/>
    </row>
    <row r="5926" spans="6:18" s="2" customFormat="1" x14ac:dyDescent="0.3">
      <c r="F5926" s="65"/>
      <c r="L5926" s="65"/>
      <c r="R5926" s="65"/>
    </row>
    <row r="5927" spans="6:18" s="2" customFormat="1" x14ac:dyDescent="0.3">
      <c r="F5927" s="65"/>
      <c r="L5927" s="65"/>
      <c r="R5927" s="65"/>
    </row>
    <row r="5928" spans="6:18" s="2" customFormat="1" x14ac:dyDescent="0.3">
      <c r="F5928" s="65"/>
      <c r="L5928" s="65"/>
      <c r="R5928" s="65"/>
    </row>
    <row r="5929" spans="6:18" s="2" customFormat="1" x14ac:dyDescent="0.3">
      <c r="F5929" s="65"/>
      <c r="L5929" s="65"/>
      <c r="R5929" s="65"/>
    </row>
    <row r="5930" spans="6:18" s="2" customFormat="1" x14ac:dyDescent="0.3">
      <c r="F5930" s="65"/>
      <c r="L5930" s="65"/>
      <c r="R5930" s="65"/>
    </row>
    <row r="5931" spans="6:18" s="2" customFormat="1" x14ac:dyDescent="0.3">
      <c r="F5931" s="65"/>
      <c r="L5931" s="65"/>
      <c r="R5931" s="65"/>
    </row>
    <row r="5932" spans="6:18" s="2" customFormat="1" x14ac:dyDescent="0.3">
      <c r="F5932" s="65"/>
      <c r="L5932" s="65"/>
      <c r="R5932" s="65"/>
    </row>
    <row r="5933" spans="6:18" s="2" customFormat="1" x14ac:dyDescent="0.3">
      <c r="F5933" s="65"/>
      <c r="L5933" s="65"/>
      <c r="R5933" s="65"/>
    </row>
    <row r="5934" spans="6:18" s="2" customFormat="1" x14ac:dyDescent="0.3">
      <c r="F5934" s="65"/>
      <c r="L5934" s="65"/>
      <c r="R5934" s="65"/>
    </row>
    <row r="5935" spans="6:18" s="2" customFormat="1" x14ac:dyDescent="0.3">
      <c r="F5935" s="65"/>
      <c r="L5935" s="65"/>
      <c r="R5935" s="65"/>
    </row>
    <row r="5936" spans="6:18" s="2" customFormat="1" x14ac:dyDescent="0.3">
      <c r="F5936" s="65"/>
      <c r="L5936" s="65"/>
      <c r="R5936" s="65"/>
    </row>
    <row r="5937" spans="6:18" s="2" customFormat="1" x14ac:dyDescent="0.3">
      <c r="F5937" s="65"/>
      <c r="L5937" s="65"/>
      <c r="R5937" s="65"/>
    </row>
    <row r="5938" spans="6:18" s="2" customFormat="1" x14ac:dyDescent="0.3">
      <c r="F5938" s="65"/>
      <c r="L5938" s="65"/>
      <c r="R5938" s="65"/>
    </row>
    <row r="5939" spans="6:18" s="2" customFormat="1" x14ac:dyDescent="0.3">
      <c r="F5939" s="65"/>
      <c r="L5939" s="65"/>
      <c r="R5939" s="65"/>
    </row>
    <row r="5940" spans="6:18" s="2" customFormat="1" x14ac:dyDescent="0.3">
      <c r="F5940" s="65"/>
      <c r="L5940" s="65"/>
      <c r="R5940" s="65"/>
    </row>
    <row r="5941" spans="6:18" s="2" customFormat="1" x14ac:dyDescent="0.3">
      <c r="F5941" s="65"/>
      <c r="L5941" s="65"/>
      <c r="R5941" s="65"/>
    </row>
    <row r="5942" spans="6:18" s="2" customFormat="1" x14ac:dyDescent="0.3">
      <c r="F5942" s="65"/>
      <c r="L5942" s="65"/>
      <c r="R5942" s="65"/>
    </row>
    <row r="5943" spans="6:18" s="2" customFormat="1" x14ac:dyDescent="0.3">
      <c r="F5943" s="65"/>
      <c r="L5943" s="65"/>
      <c r="R5943" s="65"/>
    </row>
    <row r="5944" spans="6:18" s="2" customFormat="1" x14ac:dyDescent="0.3">
      <c r="F5944" s="65"/>
      <c r="L5944" s="65"/>
      <c r="R5944" s="65"/>
    </row>
    <row r="5945" spans="6:18" s="2" customFormat="1" x14ac:dyDescent="0.3">
      <c r="F5945" s="65"/>
      <c r="L5945" s="65"/>
      <c r="R5945" s="65"/>
    </row>
    <row r="5946" spans="6:18" s="2" customFormat="1" x14ac:dyDescent="0.3">
      <c r="F5946" s="65"/>
      <c r="L5946" s="65"/>
      <c r="R5946" s="65"/>
    </row>
    <row r="5947" spans="6:18" s="2" customFormat="1" x14ac:dyDescent="0.3">
      <c r="F5947" s="65"/>
      <c r="L5947" s="65"/>
      <c r="R5947" s="65"/>
    </row>
    <row r="5948" spans="6:18" s="2" customFormat="1" x14ac:dyDescent="0.3">
      <c r="F5948" s="65"/>
      <c r="L5948" s="65"/>
      <c r="R5948" s="65"/>
    </row>
    <row r="5949" spans="6:18" s="2" customFormat="1" x14ac:dyDescent="0.3">
      <c r="F5949" s="65"/>
      <c r="L5949" s="65"/>
      <c r="R5949" s="65"/>
    </row>
    <row r="5950" spans="6:18" s="2" customFormat="1" x14ac:dyDescent="0.3">
      <c r="F5950" s="65"/>
      <c r="L5950" s="65"/>
      <c r="R5950" s="65"/>
    </row>
    <row r="5951" spans="6:18" s="2" customFormat="1" x14ac:dyDescent="0.3">
      <c r="F5951" s="65"/>
      <c r="L5951" s="65"/>
      <c r="R5951" s="65"/>
    </row>
    <row r="5952" spans="6:18" s="2" customFormat="1" x14ac:dyDescent="0.3">
      <c r="F5952" s="65"/>
      <c r="L5952" s="65"/>
      <c r="R5952" s="65"/>
    </row>
    <row r="5953" spans="6:18" s="2" customFormat="1" x14ac:dyDescent="0.3">
      <c r="F5953" s="65"/>
      <c r="L5953" s="65"/>
      <c r="R5953" s="65"/>
    </row>
    <row r="5954" spans="6:18" s="2" customFormat="1" x14ac:dyDescent="0.3">
      <c r="F5954" s="65"/>
      <c r="L5954" s="65"/>
      <c r="R5954" s="65"/>
    </row>
    <row r="5955" spans="6:18" s="2" customFormat="1" x14ac:dyDescent="0.3">
      <c r="F5955" s="65"/>
      <c r="L5955" s="65"/>
      <c r="R5955" s="65"/>
    </row>
    <row r="5956" spans="6:18" s="2" customFormat="1" x14ac:dyDescent="0.3">
      <c r="F5956" s="65"/>
      <c r="L5956" s="65"/>
      <c r="R5956" s="65"/>
    </row>
    <row r="5957" spans="6:18" s="2" customFormat="1" x14ac:dyDescent="0.3">
      <c r="F5957" s="65"/>
      <c r="L5957" s="65"/>
      <c r="R5957" s="65"/>
    </row>
    <row r="5958" spans="6:18" s="2" customFormat="1" x14ac:dyDescent="0.3">
      <c r="F5958" s="65"/>
      <c r="L5958" s="65"/>
      <c r="R5958" s="65"/>
    </row>
    <row r="5959" spans="6:18" s="2" customFormat="1" x14ac:dyDescent="0.3">
      <c r="F5959" s="65"/>
      <c r="L5959" s="65"/>
      <c r="R5959" s="65"/>
    </row>
    <row r="5960" spans="6:18" s="2" customFormat="1" x14ac:dyDescent="0.3">
      <c r="F5960" s="65"/>
      <c r="L5960" s="65"/>
      <c r="R5960" s="65"/>
    </row>
    <row r="5961" spans="6:18" s="2" customFormat="1" x14ac:dyDescent="0.3">
      <c r="F5961" s="65"/>
      <c r="L5961" s="65"/>
      <c r="R5961" s="65"/>
    </row>
    <row r="5962" spans="6:18" s="2" customFormat="1" x14ac:dyDescent="0.3">
      <c r="F5962" s="65"/>
      <c r="L5962" s="65"/>
      <c r="R5962" s="65"/>
    </row>
    <row r="5963" spans="6:18" s="2" customFormat="1" x14ac:dyDescent="0.3">
      <c r="F5963" s="65"/>
      <c r="L5963" s="65"/>
      <c r="R5963" s="65"/>
    </row>
    <row r="5964" spans="6:18" s="2" customFormat="1" x14ac:dyDescent="0.3">
      <c r="F5964" s="65"/>
      <c r="L5964" s="65"/>
      <c r="R5964" s="65"/>
    </row>
    <row r="5965" spans="6:18" s="2" customFormat="1" x14ac:dyDescent="0.3">
      <c r="F5965" s="65"/>
      <c r="L5965" s="65"/>
      <c r="R5965" s="65"/>
    </row>
    <row r="5966" spans="6:18" s="2" customFormat="1" x14ac:dyDescent="0.3">
      <c r="F5966" s="65"/>
      <c r="L5966" s="65"/>
      <c r="R5966" s="65"/>
    </row>
    <row r="5967" spans="6:18" s="2" customFormat="1" x14ac:dyDescent="0.3">
      <c r="F5967" s="65"/>
      <c r="L5967" s="65"/>
      <c r="R5967" s="65"/>
    </row>
    <row r="5968" spans="6:18" s="2" customFormat="1" x14ac:dyDescent="0.3">
      <c r="F5968" s="65"/>
      <c r="L5968" s="65"/>
      <c r="R5968" s="65"/>
    </row>
    <row r="5969" spans="6:18" s="2" customFormat="1" x14ac:dyDescent="0.3">
      <c r="F5969" s="65"/>
      <c r="L5969" s="65"/>
      <c r="R5969" s="65"/>
    </row>
    <row r="5970" spans="6:18" s="2" customFormat="1" x14ac:dyDescent="0.3">
      <c r="F5970" s="65"/>
      <c r="L5970" s="65"/>
      <c r="R5970" s="65"/>
    </row>
    <row r="5971" spans="6:18" s="2" customFormat="1" x14ac:dyDescent="0.3">
      <c r="F5971" s="65"/>
      <c r="L5971" s="65"/>
      <c r="R5971" s="65"/>
    </row>
    <row r="5972" spans="6:18" s="2" customFormat="1" x14ac:dyDescent="0.3">
      <c r="F5972" s="65"/>
      <c r="L5972" s="65"/>
      <c r="R5972" s="65"/>
    </row>
    <row r="5973" spans="6:18" s="2" customFormat="1" x14ac:dyDescent="0.3">
      <c r="F5973" s="65"/>
      <c r="L5973" s="65"/>
      <c r="R5973" s="65"/>
    </row>
    <row r="5974" spans="6:18" s="2" customFormat="1" x14ac:dyDescent="0.3">
      <c r="F5974" s="65"/>
      <c r="L5974" s="65"/>
      <c r="R5974" s="65"/>
    </row>
    <row r="5975" spans="6:18" s="2" customFormat="1" x14ac:dyDescent="0.3">
      <c r="F5975" s="65"/>
      <c r="L5975" s="65"/>
      <c r="R5975" s="65"/>
    </row>
    <row r="5976" spans="6:18" s="2" customFormat="1" x14ac:dyDescent="0.3">
      <c r="F5976" s="65"/>
      <c r="L5976" s="65"/>
      <c r="R5976" s="65"/>
    </row>
    <row r="5977" spans="6:18" s="2" customFormat="1" x14ac:dyDescent="0.3">
      <c r="F5977" s="65"/>
      <c r="L5977" s="65"/>
      <c r="R5977" s="65"/>
    </row>
    <row r="5978" spans="6:18" s="2" customFormat="1" x14ac:dyDescent="0.3">
      <c r="F5978" s="65"/>
      <c r="L5978" s="65"/>
      <c r="R5978" s="65"/>
    </row>
    <row r="5979" spans="6:18" s="2" customFormat="1" x14ac:dyDescent="0.3">
      <c r="F5979" s="65"/>
      <c r="L5979" s="65"/>
      <c r="R5979" s="65"/>
    </row>
    <row r="5980" spans="6:18" s="2" customFormat="1" x14ac:dyDescent="0.3">
      <c r="F5980" s="65"/>
      <c r="L5980" s="65"/>
      <c r="R5980" s="65"/>
    </row>
    <row r="5981" spans="6:18" s="2" customFormat="1" x14ac:dyDescent="0.3">
      <c r="F5981" s="65"/>
      <c r="L5981" s="65"/>
      <c r="R5981" s="65"/>
    </row>
    <row r="5982" spans="6:18" s="2" customFormat="1" x14ac:dyDescent="0.3">
      <c r="F5982" s="65"/>
      <c r="L5982" s="65"/>
      <c r="R5982" s="65"/>
    </row>
    <row r="5983" spans="6:18" s="2" customFormat="1" x14ac:dyDescent="0.3">
      <c r="F5983" s="65"/>
      <c r="L5983" s="65"/>
      <c r="R5983" s="65"/>
    </row>
    <row r="5984" spans="6:18" s="2" customFormat="1" x14ac:dyDescent="0.3">
      <c r="F5984" s="65"/>
      <c r="L5984" s="65"/>
      <c r="R5984" s="65"/>
    </row>
    <row r="5985" spans="6:18" s="2" customFormat="1" x14ac:dyDescent="0.3">
      <c r="F5985" s="65"/>
      <c r="L5985" s="65"/>
      <c r="R5985" s="65"/>
    </row>
    <row r="5986" spans="6:18" s="2" customFormat="1" x14ac:dyDescent="0.3">
      <c r="F5986" s="65"/>
      <c r="L5986" s="65"/>
      <c r="R5986" s="65"/>
    </row>
    <row r="5987" spans="6:18" s="2" customFormat="1" x14ac:dyDescent="0.3">
      <c r="F5987" s="65"/>
      <c r="L5987" s="65"/>
      <c r="R5987" s="65"/>
    </row>
    <row r="5988" spans="6:18" s="2" customFormat="1" x14ac:dyDescent="0.3">
      <c r="F5988" s="65"/>
      <c r="L5988" s="65"/>
      <c r="R5988" s="65"/>
    </row>
    <row r="5989" spans="6:18" s="2" customFormat="1" x14ac:dyDescent="0.3">
      <c r="F5989" s="65"/>
      <c r="L5989" s="65"/>
      <c r="R5989" s="65"/>
    </row>
    <row r="5990" spans="6:18" s="2" customFormat="1" x14ac:dyDescent="0.3">
      <c r="F5990" s="65"/>
      <c r="L5990" s="65"/>
      <c r="R5990" s="65"/>
    </row>
    <row r="5991" spans="6:18" s="2" customFormat="1" x14ac:dyDescent="0.3">
      <c r="F5991" s="65"/>
      <c r="L5991" s="65"/>
      <c r="R5991" s="65"/>
    </row>
    <row r="5992" spans="6:18" s="2" customFormat="1" x14ac:dyDescent="0.3">
      <c r="F5992" s="65"/>
      <c r="L5992" s="65"/>
      <c r="R5992" s="65"/>
    </row>
    <row r="5993" spans="6:18" s="2" customFormat="1" x14ac:dyDescent="0.3">
      <c r="F5993" s="65"/>
      <c r="L5993" s="65"/>
      <c r="R5993" s="65"/>
    </row>
    <row r="5994" spans="6:18" s="2" customFormat="1" x14ac:dyDescent="0.3">
      <c r="F5994" s="65"/>
      <c r="L5994" s="65"/>
      <c r="R5994" s="65"/>
    </row>
    <row r="5995" spans="6:18" s="2" customFormat="1" x14ac:dyDescent="0.3">
      <c r="F5995" s="65"/>
      <c r="L5995" s="65"/>
      <c r="R5995" s="65"/>
    </row>
    <row r="5996" spans="6:18" s="2" customFormat="1" x14ac:dyDescent="0.3">
      <c r="F5996" s="65"/>
      <c r="L5996" s="65"/>
      <c r="R5996" s="65"/>
    </row>
    <row r="5997" spans="6:18" s="2" customFormat="1" x14ac:dyDescent="0.3">
      <c r="F5997" s="65"/>
      <c r="L5997" s="65"/>
      <c r="R5997" s="65"/>
    </row>
    <row r="5998" spans="6:18" s="2" customFormat="1" x14ac:dyDescent="0.3">
      <c r="F5998" s="65"/>
      <c r="L5998" s="65"/>
      <c r="R5998" s="65"/>
    </row>
    <row r="5999" spans="6:18" s="2" customFormat="1" x14ac:dyDescent="0.3">
      <c r="F5999" s="65"/>
      <c r="L5999" s="65"/>
      <c r="R5999" s="65"/>
    </row>
    <row r="6000" spans="6:18" s="2" customFormat="1" x14ac:dyDescent="0.3">
      <c r="F6000" s="65"/>
      <c r="L6000" s="65"/>
      <c r="R6000" s="65"/>
    </row>
    <row r="6001" spans="6:18" s="2" customFormat="1" x14ac:dyDescent="0.3">
      <c r="F6001" s="65"/>
      <c r="L6001" s="65"/>
      <c r="R6001" s="65"/>
    </row>
    <row r="6002" spans="6:18" s="2" customFormat="1" x14ac:dyDescent="0.3">
      <c r="F6002" s="65"/>
      <c r="L6002" s="65"/>
      <c r="R6002" s="65"/>
    </row>
    <row r="6003" spans="6:18" s="2" customFormat="1" x14ac:dyDescent="0.3">
      <c r="F6003" s="65"/>
      <c r="L6003" s="65"/>
      <c r="R6003" s="65"/>
    </row>
    <row r="6004" spans="6:18" s="2" customFormat="1" x14ac:dyDescent="0.3">
      <c r="F6004" s="65"/>
      <c r="L6004" s="65"/>
      <c r="R6004" s="65"/>
    </row>
    <row r="6005" spans="6:18" s="2" customFormat="1" x14ac:dyDescent="0.3">
      <c r="F6005" s="65"/>
      <c r="L6005" s="65"/>
      <c r="R6005" s="65"/>
    </row>
    <row r="6006" spans="6:18" s="2" customFormat="1" x14ac:dyDescent="0.3">
      <c r="F6006" s="65"/>
      <c r="L6006" s="65"/>
      <c r="R6006" s="65"/>
    </row>
    <row r="6007" spans="6:18" s="2" customFormat="1" x14ac:dyDescent="0.3">
      <c r="F6007" s="65"/>
      <c r="L6007" s="65"/>
      <c r="R6007" s="65"/>
    </row>
    <row r="6008" spans="6:18" s="2" customFormat="1" x14ac:dyDescent="0.3">
      <c r="F6008" s="65"/>
      <c r="L6008" s="65"/>
      <c r="R6008" s="65"/>
    </row>
    <row r="6009" spans="6:18" s="2" customFormat="1" x14ac:dyDescent="0.3">
      <c r="F6009" s="65"/>
      <c r="L6009" s="65"/>
      <c r="R6009" s="65"/>
    </row>
    <row r="6010" spans="6:18" s="2" customFormat="1" x14ac:dyDescent="0.3">
      <c r="F6010" s="65"/>
      <c r="L6010" s="65"/>
      <c r="R6010" s="65"/>
    </row>
    <row r="6011" spans="6:18" s="2" customFormat="1" x14ac:dyDescent="0.3">
      <c r="F6011" s="65"/>
      <c r="L6011" s="65"/>
      <c r="R6011" s="65"/>
    </row>
    <row r="6012" spans="6:18" s="2" customFormat="1" x14ac:dyDescent="0.3">
      <c r="F6012" s="65"/>
      <c r="L6012" s="65"/>
      <c r="R6012" s="65"/>
    </row>
    <row r="6013" spans="6:18" s="2" customFormat="1" x14ac:dyDescent="0.3">
      <c r="F6013" s="65"/>
      <c r="L6013" s="65"/>
      <c r="R6013" s="65"/>
    </row>
    <row r="6014" spans="6:18" s="2" customFormat="1" x14ac:dyDescent="0.3">
      <c r="F6014" s="65"/>
      <c r="L6014" s="65"/>
      <c r="R6014" s="65"/>
    </row>
    <row r="6015" spans="6:18" s="2" customFormat="1" x14ac:dyDescent="0.3">
      <c r="F6015" s="65"/>
      <c r="L6015" s="65"/>
      <c r="R6015" s="65"/>
    </row>
    <row r="6016" spans="6:18" s="2" customFormat="1" x14ac:dyDescent="0.3">
      <c r="F6016" s="65"/>
      <c r="L6016" s="65"/>
      <c r="R6016" s="65"/>
    </row>
    <row r="6017" spans="6:18" s="2" customFormat="1" x14ac:dyDescent="0.3">
      <c r="F6017" s="65"/>
      <c r="L6017" s="65"/>
      <c r="R6017" s="65"/>
    </row>
    <row r="6018" spans="6:18" s="2" customFormat="1" x14ac:dyDescent="0.3">
      <c r="F6018" s="65"/>
      <c r="L6018" s="65"/>
      <c r="R6018" s="65"/>
    </row>
    <row r="6019" spans="6:18" s="2" customFormat="1" x14ac:dyDescent="0.3">
      <c r="F6019" s="65"/>
      <c r="L6019" s="65"/>
      <c r="R6019" s="65"/>
    </row>
    <row r="6020" spans="6:18" s="2" customFormat="1" x14ac:dyDescent="0.3">
      <c r="F6020" s="65"/>
      <c r="L6020" s="65"/>
      <c r="R6020" s="65"/>
    </row>
    <row r="6021" spans="6:18" s="2" customFormat="1" x14ac:dyDescent="0.3">
      <c r="F6021" s="65"/>
      <c r="L6021" s="65"/>
      <c r="R6021" s="65"/>
    </row>
    <row r="6022" spans="6:18" s="2" customFormat="1" x14ac:dyDescent="0.3">
      <c r="F6022" s="65"/>
      <c r="L6022" s="65"/>
      <c r="R6022" s="65"/>
    </row>
    <row r="6023" spans="6:18" s="2" customFormat="1" x14ac:dyDescent="0.3">
      <c r="F6023" s="65"/>
      <c r="L6023" s="65"/>
      <c r="R6023" s="65"/>
    </row>
    <row r="6024" spans="6:18" s="2" customFormat="1" x14ac:dyDescent="0.3">
      <c r="F6024" s="65"/>
      <c r="L6024" s="65"/>
      <c r="R6024" s="65"/>
    </row>
    <row r="6025" spans="6:18" s="2" customFormat="1" x14ac:dyDescent="0.3">
      <c r="F6025" s="65"/>
      <c r="L6025" s="65"/>
      <c r="R6025" s="65"/>
    </row>
    <row r="6026" spans="6:18" s="2" customFormat="1" x14ac:dyDescent="0.3">
      <c r="F6026" s="65"/>
      <c r="L6026" s="65"/>
      <c r="R6026" s="65"/>
    </row>
    <row r="6027" spans="6:18" s="2" customFormat="1" x14ac:dyDescent="0.3">
      <c r="F6027" s="65"/>
      <c r="L6027" s="65"/>
      <c r="R6027" s="65"/>
    </row>
    <row r="6028" spans="6:18" s="2" customFormat="1" x14ac:dyDescent="0.3">
      <c r="F6028" s="65"/>
      <c r="L6028" s="65"/>
      <c r="R6028" s="65"/>
    </row>
    <row r="6029" spans="6:18" s="2" customFormat="1" x14ac:dyDescent="0.3">
      <c r="F6029" s="65"/>
      <c r="L6029" s="65"/>
      <c r="R6029" s="65"/>
    </row>
    <row r="6030" spans="6:18" s="2" customFormat="1" x14ac:dyDescent="0.3">
      <c r="F6030" s="65"/>
      <c r="L6030" s="65"/>
      <c r="R6030" s="65"/>
    </row>
    <row r="6031" spans="6:18" s="2" customFormat="1" x14ac:dyDescent="0.3">
      <c r="F6031" s="65"/>
      <c r="L6031" s="65"/>
      <c r="R6031" s="65"/>
    </row>
    <row r="6032" spans="6:18" s="2" customFormat="1" x14ac:dyDescent="0.3">
      <c r="F6032" s="65"/>
      <c r="L6032" s="65"/>
      <c r="R6032" s="65"/>
    </row>
    <row r="6033" spans="6:18" s="2" customFormat="1" x14ac:dyDescent="0.3">
      <c r="F6033" s="65"/>
      <c r="L6033" s="65"/>
      <c r="R6033" s="65"/>
    </row>
    <row r="6034" spans="6:18" s="2" customFormat="1" x14ac:dyDescent="0.3">
      <c r="F6034" s="65"/>
      <c r="L6034" s="65"/>
      <c r="R6034" s="65"/>
    </row>
    <row r="6035" spans="6:18" s="2" customFormat="1" x14ac:dyDescent="0.3">
      <c r="F6035" s="65"/>
      <c r="L6035" s="65"/>
      <c r="R6035" s="65"/>
    </row>
    <row r="6036" spans="6:18" s="2" customFormat="1" x14ac:dyDescent="0.3">
      <c r="F6036" s="65"/>
      <c r="L6036" s="65"/>
      <c r="R6036" s="65"/>
    </row>
    <row r="6037" spans="6:18" s="2" customFormat="1" x14ac:dyDescent="0.3">
      <c r="F6037" s="65"/>
      <c r="L6037" s="65"/>
      <c r="R6037" s="65"/>
    </row>
    <row r="6038" spans="6:18" s="2" customFormat="1" x14ac:dyDescent="0.3">
      <c r="F6038" s="65"/>
      <c r="L6038" s="65"/>
      <c r="R6038" s="65"/>
    </row>
    <row r="6039" spans="6:18" s="2" customFormat="1" x14ac:dyDescent="0.3">
      <c r="F6039" s="65"/>
      <c r="L6039" s="65"/>
      <c r="R6039" s="65"/>
    </row>
    <row r="6040" spans="6:18" s="2" customFormat="1" x14ac:dyDescent="0.3">
      <c r="F6040" s="65"/>
      <c r="L6040" s="65"/>
      <c r="R6040" s="65"/>
    </row>
    <row r="6041" spans="6:18" s="2" customFormat="1" x14ac:dyDescent="0.3">
      <c r="F6041" s="65"/>
      <c r="L6041" s="65"/>
      <c r="R6041" s="65"/>
    </row>
    <row r="6042" spans="6:18" s="2" customFormat="1" x14ac:dyDescent="0.3">
      <c r="F6042" s="65"/>
      <c r="L6042" s="65"/>
      <c r="R6042" s="65"/>
    </row>
    <row r="6043" spans="6:18" s="2" customFormat="1" x14ac:dyDescent="0.3">
      <c r="F6043" s="65"/>
      <c r="L6043" s="65"/>
      <c r="R6043" s="65"/>
    </row>
    <row r="6044" spans="6:18" s="2" customFormat="1" x14ac:dyDescent="0.3">
      <c r="F6044" s="65"/>
      <c r="L6044" s="65"/>
      <c r="R6044" s="65"/>
    </row>
    <row r="6045" spans="6:18" s="2" customFormat="1" x14ac:dyDescent="0.3">
      <c r="F6045" s="65"/>
      <c r="L6045" s="65"/>
      <c r="R6045" s="65"/>
    </row>
    <row r="6046" spans="6:18" s="2" customFormat="1" x14ac:dyDescent="0.3">
      <c r="F6046" s="65"/>
      <c r="L6046" s="65"/>
      <c r="R6046" s="65"/>
    </row>
    <row r="6047" spans="6:18" s="2" customFormat="1" x14ac:dyDescent="0.3">
      <c r="F6047" s="65"/>
      <c r="L6047" s="65"/>
      <c r="R6047" s="65"/>
    </row>
    <row r="6048" spans="6:18" s="2" customFormat="1" x14ac:dyDescent="0.3">
      <c r="F6048" s="65"/>
      <c r="L6048" s="65"/>
      <c r="R6048" s="65"/>
    </row>
    <row r="6049" spans="6:18" s="2" customFormat="1" x14ac:dyDescent="0.3">
      <c r="F6049" s="65"/>
      <c r="L6049" s="65"/>
      <c r="R6049" s="65"/>
    </row>
    <row r="6050" spans="6:18" s="2" customFormat="1" x14ac:dyDescent="0.3">
      <c r="F6050" s="65"/>
      <c r="L6050" s="65"/>
      <c r="R6050" s="65"/>
    </row>
    <row r="6051" spans="6:18" s="2" customFormat="1" x14ac:dyDescent="0.3">
      <c r="F6051" s="65"/>
      <c r="L6051" s="65"/>
      <c r="R6051" s="65"/>
    </row>
    <row r="6052" spans="6:18" s="2" customFormat="1" x14ac:dyDescent="0.3">
      <c r="F6052" s="65"/>
      <c r="L6052" s="65"/>
      <c r="R6052" s="65"/>
    </row>
    <row r="6053" spans="6:18" s="2" customFormat="1" x14ac:dyDescent="0.3">
      <c r="F6053" s="65"/>
      <c r="L6053" s="65"/>
      <c r="R6053" s="65"/>
    </row>
    <row r="6054" spans="6:18" s="2" customFormat="1" x14ac:dyDescent="0.3">
      <c r="F6054" s="65"/>
      <c r="L6054" s="65"/>
      <c r="R6054" s="65"/>
    </row>
    <row r="6055" spans="6:18" s="2" customFormat="1" x14ac:dyDescent="0.3">
      <c r="F6055" s="65"/>
      <c r="L6055" s="65"/>
      <c r="R6055" s="65"/>
    </row>
    <row r="6056" spans="6:18" s="2" customFormat="1" x14ac:dyDescent="0.3">
      <c r="F6056" s="65"/>
      <c r="L6056" s="65"/>
      <c r="R6056" s="65"/>
    </row>
    <row r="6057" spans="6:18" s="2" customFormat="1" x14ac:dyDescent="0.3">
      <c r="F6057" s="65"/>
      <c r="L6057" s="65"/>
      <c r="R6057" s="65"/>
    </row>
    <row r="6058" spans="6:18" s="2" customFormat="1" x14ac:dyDescent="0.3">
      <c r="F6058" s="65"/>
      <c r="L6058" s="65"/>
      <c r="R6058" s="65"/>
    </row>
    <row r="6059" spans="6:18" s="2" customFormat="1" x14ac:dyDescent="0.3">
      <c r="F6059" s="65"/>
      <c r="L6059" s="65"/>
      <c r="R6059" s="65"/>
    </row>
    <row r="6060" spans="6:18" s="2" customFormat="1" x14ac:dyDescent="0.3">
      <c r="F6060" s="65"/>
      <c r="L6060" s="65"/>
      <c r="R6060" s="65"/>
    </row>
    <row r="6061" spans="6:18" s="2" customFormat="1" x14ac:dyDescent="0.3">
      <c r="F6061" s="65"/>
      <c r="L6061" s="65"/>
      <c r="R6061" s="65"/>
    </row>
    <row r="6062" spans="6:18" s="2" customFormat="1" x14ac:dyDescent="0.3">
      <c r="F6062" s="65"/>
      <c r="L6062" s="65"/>
      <c r="R6062" s="65"/>
    </row>
    <row r="6063" spans="6:18" s="2" customFormat="1" x14ac:dyDescent="0.3">
      <c r="F6063" s="65"/>
      <c r="L6063" s="65"/>
      <c r="R6063" s="65"/>
    </row>
    <row r="6064" spans="6:18" s="2" customFormat="1" x14ac:dyDescent="0.3">
      <c r="F6064" s="65"/>
      <c r="L6064" s="65"/>
      <c r="R6064" s="65"/>
    </row>
    <row r="6065" spans="6:18" s="2" customFormat="1" x14ac:dyDescent="0.3">
      <c r="F6065" s="65"/>
      <c r="L6065" s="65"/>
      <c r="R6065" s="65"/>
    </row>
    <row r="6066" spans="6:18" s="2" customFormat="1" x14ac:dyDescent="0.3">
      <c r="F6066" s="65"/>
      <c r="L6066" s="65"/>
      <c r="R6066" s="65"/>
    </row>
    <row r="6067" spans="6:18" s="2" customFormat="1" x14ac:dyDescent="0.3">
      <c r="F6067" s="65"/>
      <c r="L6067" s="65"/>
      <c r="R6067" s="65"/>
    </row>
    <row r="6068" spans="6:18" s="2" customFormat="1" x14ac:dyDescent="0.3">
      <c r="F6068" s="65"/>
      <c r="L6068" s="65"/>
      <c r="R6068" s="65"/>
    </row>
    <row r="6069" spans="6:18" s="2" customFormat="1" x14ac:dyDescent="0.3">
      <c r="F6069" s="65"/>
      <c r="L6069" s="65"/>
      <c r="R6069" s="65"/>
    </row>
    <row r="6070" spans="6:18" s="2" customFormat="1" x14ac:dyDescent="0.3">
      <c r="F6070" s="65"/>
      <c r="L6070" s="65"/>
      <c r="R6070" s="65"/>
    </row>
    <row r="6071" spans="6:18" s="2" customFormat="1" x14ac:dyDescent="0.3">
      <c r="F6071" s="65"/>
      <c r="L6071" s="65"/>
      <c r="R6071" s="65"/>
    </row>
    <row r="6072" spans="6:18" s="2" customFormat="1" x14ac:dyDescent="0.3">
      <c r="F6072" s="65"/>
      <c r="L6072" s="65"/>
      <c r="R6072" s="65"/>
    </row>
    <row r="6073" spans="6:18" s="2" customFormat="1" x14ac:dyDescent="0.3">
      <c r="F6073" s="65"/>
      <c r="L6073" s="65"/>
      <c r="R6073" s="65"/>
    </row>
    <row r="6074" spans="6:18" s="2" customFormat="1" x14ac:dyDescent="0.3">
      <c r="F6074" s="65"/>
      <c r="L6074" s="65"/>
      <c r="R6074" s="65"/>
    </row>
    <row r="6075" spans="6:18" s="2" customFormat="1" x14ac:dyDescent="0.3">
      <c r="F6075" s="65"/>
      <c r="L6075" s="65"/>
      <c r="R6075" s="65"/>
    </row>
    <row r="6076" spans="6:18" s="2" customFormat="1" x14ac:dyDescent="0.3">
      <c r="F6076" s="65"/>
      <c r="L6076" s="65"/>
      <c r="R6076" s="65"/>
    </row>
    <row r="6077" spans="6:18" s="2" customFormat="1" x14ac:dyDescent="0.3">
      <c r="F6077" s="65"/>
      <c r="L6077" s="65"/>
      <c r="R6077" s="65"/>
    </row>
    <row r="6078" spans="6:18" s="2" customFormat="1" x14ac:dyDescent="0.3">
      <c r="F6078" s="65"/>
      <c r="L6078" s="65"/>
      <c r="R6078" s="65"/>
    </row>
    <row r="6079" spans="6:18" s="2" customFormat="1" x14ac:dyDescent="0.3">
      <c r="F6079" s="65"/>
      <c r="L6079" s="65"/>
      <c r="R6079" s="65"/>
    </row>
    <row r="6080" spans="6:18" s="2" customFormat="1" x14ac:dyDescent="0.3">
      <c r="F6080" s="65"/>
      <c r="L6080" s="65"/>
      <c r="R6080" s="65"/>
    </row>
    <row r="6081" spans="6:18" s="2" customFormat="1" x14ac:dyDescent="0.3">
      <c r="F6081" s="65"/>
      <c r="L6081" s="65"/>
      <c r="R6081" s="65"/>
    </row>
    <row r="6082" spans="6:18" s="2" customFormat="1" x14ac:dyDescent="0.3">
      <c r="F6082" s="65"/>
      <c r="L6082" s="65"/>
      <c r="R6082" s="65"/>
    </row>
    <row r="6083" spans="6:18" s="2" customFormat="1" x14ac:dyDescent="0.3">
      <c r="F6083" s="65"/>
      <c r="L6083" s="65"/>
      <c r="R6083" s="65"/>
    </row>
    <row r="6084" spans="6:18" s="2" customFormat="1" x14ac:dyDescent="0.3">
      <c r="F6084" s="65"/>
      <c r="L6084" s="65"/>
      <c r="R6084" s="65"/>
    </row>
    <row r="6085" spans="6:18" s="2" customFormat="1" x14ac:dyDescent="0.3">
      <c r="F6085" s="65"/>
      <c r="L6085" s="65"/>
      <c r="R6085" s="65"/>
    </row>
    <row r="6086" spans="6:18" s="2" customFormat="1" x14ac:dyDescent="0.3">
      <c r="F6086" s="65"/>
      <c r="L6086" s="65"/>
      <c r="R6086" s="65"/>
    </row>
    <row r="6087" spans="6:18" s="2" customFormat="1" x14ac:dyDescent="0.3">
      <c r="F6087" s="65"/>
      <c r="L6087" s="65"/>
      <c r="R6087" s="65"/>
    </row>
    <row r="6088" spans="6:18" s="2" customFormat="1" x14ac:dyDescent="0.3">
      <c r="F6088" s="65"/>
      <c r="L6088" s="65"/>
      <c r="R6088" s="65"/>
    </row>
    <row r="6089" spans="6:18" s="2" customFormat="1" x14ac:dyDescent="0.3">
      <c r="F6089" s="65"/>
      <c r="L6089" s="65"/>
      <c r="R6089" s="65"/>
    </row>
    <row r="6090" spans="6:18" s="2" customFormat="1" x14ac:dyDescent="0.3">
      <c r="F6090" s="65"/>
      <c r="L6090" s="65"/>
      <c r="R6090" s="65"/>
    </row>
    <row r="6091" spans="6:18" s="2" customFormat="1" x14ac:dyDescent="0.3">
      <c r="F6091" s="65"/>
      <c r="L6091" s="65"/>
      <c r="R6091" s="65"/>
    </row>
    <row r="6092" spans="6:18" s="2" customFormat="1" x14ac:dyDescent="0.3">
      <c r="F6092" s="65"/>
      <c r="L6092" s="65"/>
      <c r="R6092" s="65"/>
    </row>
    <row r="6093" spans="6:18" s="2" customFormat="1" x14ac:dyDescent="0.3">
      <c r="F6093" s="65"/>
      <c r="L6093" s="65"/>
      <c r="R6093" s="65"/>
    </row>
    <row r="6094" spans="6:18" s="2" customFormat="1" x14ac:dyDescent="0.3">
      <c r="F6094" s="65"/>
      <c r="L6094" s="65"/>
      <c r="R6094" s="65"/>
    </row>
    <row r="6095" spans="6:18" s="2" customFormat="1" x14ac:dyDescent="0.3">
      <c r="F6095" s="65"/>
      <c r="L6095" s="65"/>
      <c r="R6095" s="65"/>
    </row>
    <row r="6096" spans="6:18" s="2" customFormat="1" x14ac:dyDescent="0.3">
      <c r="F6096" s="65"/>
      <c r="L6096" s="65"/>
      <c r="R6096" s="65"/>
    </row>
    <row r="6097" spans="6:18" s="2" customFormat="1" x14ac:dyDescent="0.3">
      <c r="F6097" s="65"/>
      <c r="L6097" s="65"/>
      <c r="R6097" s="65"/>
    </row>
    <row r="6098" spans="6:18" s="2" customFormat="1" x14ac:dyDescent="0.3">
      <c r="F6098" s="65"/>
      <c r="L6098" s="65"/>
      <c r="R6098" s="65"/>
    </row>
    <row r="6099" spans="6:18" s="2" customFormat="1" x14ac:dyDescent="0.3">
      <c r="F6099" s="65"/>
      <c r="L6099" s="65"/>
      <c r="R6099" s="65"/>
    </row>
    <row r="6100" spans="6:18" s="2" customFormat="1" x14ac:dyDescent="0.3">
      <c r="F6100" s="65"/>
      <c r="L6100" s="65"/>
      <c r="R6100" s="65"/>
    </row>
    <row r="6101" spans="6:18" s="2" customFormat="1" x14ac:dyDescent="0.3">
      <c r="F6101" s="65"/>
      <c r="L6101" s="65"/>
      <c r="R6101" s="65"/>
    </row>
    <row r="6102" spans="6:18" s="2" customFormat="1" x14ac:dyDescent="0.3">
      <c r="F6102" s="65"/>
      <c r="L6102" s="65"/>
      <c r="R6102" s="65"/>
    </row>
    <row r="6103" spans="6:18" s="2" customFormat="1" x14ac:dyDescent="0.3">
      <c r="F6103" s="65"/>
      <c r="L6103" s="65"/>
      <c r="R6103" s="65"/>
    </row>
    <row r="6104" spans="6:18" s="2" customFormat="1" x14ac:dyDescent="0.3">
      <c r="F6104" s="65"/>
      <c r="L6104" s="65"/>
      <c r="R6104" s="65"/>
    </row>
    <row r="6105" spans="6:18" s="2" customFormat="1" x14ac:dyDescent="0.3">
      <c r="F6105" s="65"/>
      <c r="L6105" s="65"/>
      <c r="R6105" s="65"/>
    </row>
    <row r="6106" spans="6:18" s="2" customFormat="1" x14ac:dyDescent="0.3">
      <c r="F6106" s="65"/>
      <c r="L6106" s="65"/>
      <c r="R6106" s="65"/>
    </row>
    <row r="6107" spans="6:18" s="2" customFormat="1" x14ac:dyDescent="0.3">
      <c r="F6107" s="65"/>
      <c r="L6107" s="65"/>
      <c r="R6107" s="65"/>
    </row>
    <row r="6108" spans="6:18" s="2" customFormat="1" x14ac:dyDescent="0.3">
      <c r="F6108" s="65"/>
      <c r="L6108" s="65"/>
      <c r="R6108" s="65"/>
    </row>
    <row r="6109" spans="6:18" s="2" customFormat="1" x14ac:dyDescent="0.3">
      <c r="F6109" s="65"/>
      <c r="L6109" s="65"/>
      <c r="R6109" s="65"/>
    </row>
    <row r="6110" spans="6:18" s="2" customFormat="1" x14ac:dyDescent="0.3">
      <c r="F6110" s="65"/>
      <c r="L6110" s="65"/>
      <c r="R6110" s="65"/>
    </row>
    <row r="6111" spans="6:18" s="2" customFormat="1" x14ac:dyDescent="0.3">
      <c r="F6111" s="65"/>
      <c r="L6111" s="65"/>
      <c r="R6111" s="65"/>
    </row>
    <row r="6112" spans="6:18" s="2" customFormat="1" x14ac:dyDescent="0.3">
      <c r="F6112" s="65"/>
      <c r="L6112" s="65"/>
      <c r="R6112" s="65"/>
    </row>
    <row r="6113" spans="6:18" s="2" customFormat="1" x14ac:dyDescent="0.3">
      <c r="F6113" s="65"/>
      <c r="L6113" s="65"/>
      <c r="R6113" s="65"/>
    </row>
    <row r="6114" spans="6:18" s="2" customFormat="1" x14ac:dyDescent="0.3">
      <c r="F6114" s="65"/>
      <c r="L6114" s="65"/>
      <c r="R6114" s="65"/>
    </row>
    <row r="6115" spans="6:18" s="2" customFormat="1" x14ac:dyDescent="0.3">
      <c r="F6115" s="65"/>
      <c r="L6115" s="65"/>
      <c r="R6115" s="65"/>
    </row>
    <row r="6116" spans="6:18" s="2" customFormat="1" x14ac:dyDescent="0.3">
      <c r="F6116" s="65"/>
      <c r="L6116" s="65"/>
      <c r="R6116" s="65"/>
    </row>
    <row r="6117" spans="6:18" s="2" customFormat="1" x14ac:dyDescent="0.3">
      <c r="F6117" s="65"/>
      <c r="L6117" s="65"/>
      <c r="R6117" s="65"/>
    </row>
    <row r="6118" spans="6:18" s="2" customFormat="1" x14ac:dyDescent="0.3">
      <c r="F6118" s="65"/>
      <c r="L6118" s="65"/>
      <c r="R6118" s="65"/>
    </row>
    <row r="6119" spans="6:18" s="2" customFormat="1" x14ac:dyDescent="0.3">
      <c r="F6119" s="65"/>
      <c r="L6119" s="65"/>
      <c r="R6119" s="65"/>
    </row>
    <row r="6120" spans="6:18" s="2" customFormat="1" x14ac:dyDescent="0.3">
      <c r="F6120" s="65"/>
      <c r="L6120" s="65"/>
      <c r="R6120" s="65"/>
    </row>
    <row r="6121" spans="6:18" s="2" customFormat="1" x14ac:dyDescent="0.3">
      <c r="F6121" s="65"/>
      <c r="L6121" s="65"/>
      <c r="R6121" s="65"/>
    </row>
    <row r="6122" spans="6:18" s="2" customFormat="1" x14ac:dyDescent="0.3">
      <c r="F6122" s="65"/>
      <c r="L6122" s="65"/>
      <c r="R6122" s="65"/>
    </row>
    <row r="6123" spans="6:18" s="2" customFormat="1" x14ac:dyDescent="0.3">
      <c r="F6123" s="65"/>
      <c r="L6123" s="65"/>
      <c r="R6123" s="65"/>
    </row>
    <row r="6124" spans="6:18" s="2" customFormat="1" x14ac:dyDescent="0.3">
      <c r="F6124" s="65"/>
      <c r="L6124" s="65"/>
      <c r="R6124" s="65"/>
    </row>
    <row r="6125" spans="6:18" s="2" customFormat="1" x14ac:dyDescent="0.3">
      <c r="F6125" s="65"/>
      <c r="L6125" s="65"/>
      <c r="R6125" s="65"/>
    </row>
    <row r="6126" spans="6:18" s="2" customFormat="1" x14ac:dyDescent="0.3">
      <c r="F6126" s="65"/>
      <c r="L6126" s="65"/>
      <c r="R6126" s="65"/>
    </row>
    <row r="6127" spans="6:18" s="2" customFormat="1" x14ac:dyDescent="0.3">
      <c r="F6127" s="65"/>
      <c r="L6127" s="65"/>
      <c r="R6127" s="65"/>
    </row>
    <row r="6128" spans="6:18" s="2" customFormat="1" x14ac:dyDescent="0.3">
      <c r="F6128" s="65"/>
      <c r="L6128" s="65"/>
      <c r="R6128" s="65"/>
    </row>
    <row r="6129" spans="6:18" s="2" customFormat="1" x14ac:dyDescent="0.3">
      <c r="F6129" s="65"/>
      <c r="L6129" s="65"/>
      <c r="R6129" s="65"/>
    </row>
    <row r="6130" spans="6:18" s="2" customFormat="1" x14ac:dyDescent="0.3">
      <c r="F6130" s="65"/>
      <c r="L6130" s="65"/>
      <c r="R6130" s="65"/>
    </row>
    <row r="6131" spans="6:18" s="2" customFormat="1" x14ac:dyDescent="0.3">
      <c r="F6131" s="65"/>
      <c r="L6131" s="65"/>
      <c r="R6131" s="65"/>
    </row>
    <row r="6132" spans="6:18" s="2" customFormat="1" x14ac:dyDescent="0.3">
      <c r="F6132" s="65"/>
      <c r="L6132" s="65"/>
      <c r="R6132" s="65"/>
    </row>
    <row r="6133" spans="6:18" s="2" customFormat="1" x14ac:dyDescent="0.3">
      <c r="F6133" s="65"/>
      <c r="L6133" s="65"/>
      <c r="R6133" s="65"/>
    </row>
    <row r="6134" spans="6:18" s="2" customFormat="1" x14ac:dyDescent="0.3">
      <c r="F6134" s="65"/>
      <c r="L6134" s="65"/>
      <c r="R6134" s="65"/>
    </row>
    <row r="6135" spans="6:18" s="2" customFormat="1" x14ac:dyDescent="0.3">
      <c r="F6135" s="65"/>
      <c r="L6135" s="65"/>
      <c r="R6135" s="65"/>
    </row>
    <row r="6136" spans="6:18" s="2" customFormat="1" x14ac:dyDescent="0.3">
      <c r="F6136" s="65"/>
      <c r="L6136" s="65"/>
      <c r="R6136" s="65"/>
    </row>
    <row r="6137" spans="6:18" s="2" customFormat="1" x14ac:dyDescent="0.3">
      <c r="F6137" s="65"/>
      <c r="L6137" s="65"/>
      <c r="R6137" s="65"/>
    </row>
    <row r="6138" spans="6:18" s="2" customFormat="1" x14ac:dyDescent="0.3">
      <c r="F6138" s="65"/>
      <c r="L6138" s="65"/>
      <c r="R6138" s="65"/>
    </row>
    <row r="6139" spans="6:18" s="2" customFormat="1" x14ac:dyDescent="0.3">
      <c r="F6139" s="65"/>
      <c r="L6139" s="65"/>
      <c r="R6139" s="65"/>
    </row>
    <row r="6140" spans="6:18" s="2" customFormat="1" x14ac:dyDescent="0.3">
      <c r="F6140" s="65"/>
      <c r="L6140" s="65"/>
      <c r="R6140" s="65"/>
    </row>
    <row r="6141" spans="6:18" s="2" customFormat="1" x14ac:dyDescent="0.3">
      <c r="F6141" s="65"/>
      <c r="L6141" s="65"/>
      <c r="R6141" s="65"/>
    </row>
    <row r="6142" spans="6:18" s="2" customFormat="1" x14ac:dyDescent="0.3">
      <c r="F6142" s="65"/>
      <c r="L6142" s="65"/>
      <c r="R6142" s="65"/>
    </row>
    <row r="6143" spans="6:18" s="2" customFormat="1" x14ac:dyDescent="0.3">
      <c r="F6143" s="65"/>
      <c r="L6143" s="65"/>
      <c r="R6143" s="65"/>
    </row>
    <row r="6144" spans="6:18" s="2" customFormat="1" x14ac:dyDescent="0.3">
      <c r="F6144" s="65"/>
      <c r="L6144" s="65"/>
      <c r="R6144" s="65"/>
    </row>
    <row r="6145" spans="6:18" s="2" customFormat="1" x14ac:dyDescent="0.3">
      <c r="F6145" s="65"/>
      <c r="L6145" s="65"/>
      <c r="R6145" s="65"/>
    </row>
    <row r="6146" spans="6:18" s="2" customFormat="1" x14ac:dyDescent="0.3">
      <c r="F6146" s="65"/>
      <c r="L6146" s="65"/>
      <c r="R6146" s="65"/>
    </row>
    <row r="6147" spans="6:18" s="2" customFormat="1" x14ac:dyDescent="0.3">
      <c r="F6147" s="65"/>
      <c r="L6147" s="65"/>
      <c r="R6147" s="65"/>
    </row>
    <row r="6148" spans="6:18" s="2" customFormat="1" x14ac:dyDescent="0.3">
      <c r="F6148" s="65"/>
      <c r="L6148" s="65"/>
      <c r="R6148" s="65"/>
    </row>
    <row r="6149" spans="6:18" s="2" customFormat="1" x14ac:dyDescent="0.3">
      <c r="F6149" s="65"/>
      <c r="L6149" s="65"/>
      <c r="R6149" s="65"/>
    </row>
    <row r="6150" spans="6:18" s="2" customFormat="1" x14ac:dyDescent="0.3">
      <c r="F6150" s="65"/>
      <c r="L6150" s="65"/>
      <c r="R6150" s="65"/>
    </row>
    <row r="6151" spans="6:18" s="2" customFormat="1" x14ac:dyDescent="0.3">
      <c r="F6151" s="65"/>
      <c r="L6151" s="65"/>
      <c r="R6151" s="65"/>
    </row>
    <row r="6152" spans="6:18" s="2" customFormat="1" x14ac:dyDescent="0.3">
      <c r="F6152" s="65"/>
      <c r="L6152" s="65"/>
      <c r="R6152" s="65"/>
    </row>
    <row r="6153" spans="6:18" s="2" customFormat="1" x14ac:dyDescent="0.3">
      <c r="F6153" s="65"/>
      <c r="L6153" s="65"/>
      <c r="R6153" s="65"/>
    </row>
    <row r="6154" spans="6:18" s="2" customFormat="1" x14ac:dyDescent="0.3">
      <c r="F6154" s="65"/>
      <c r="L6154" s="65"/>
      <c r="R6154" s="65"/>
    </row>
    <row r="6155" spans="6:18" s="2" customFormat="1" x14ac:dyDescent="0.3">
      <c r="F6155" s="65"/>
      <c r="L6155" s="65"/>
      <c r="R6155" s="65"/>
    </row>
    <row r="6156" spans="6:18" s="2" customFormat="1" x14ac:dyDescent="0.3">
      <c r="F6156" s="65"/>
      <c r="L6156" s="65"/>
      <c r="R6156" s="65"/>
    </row>
    <row r="6157" spans="6:18" s="2" customFormat="1" x14ac:dyDescent="0.3">
      <c r="F6157" s="65"/>
      <c r="L6157" s="65"/>
      <c r="R6157" s="65"/>
    </row>
    <row r="6158" spans="6:18" s="2" customFormat="1" x14ac:dyDescent="0.3">
      <c r="F6158" s="65"/>
      <c r="L6158" s="65"/>
      <c r="R6158" s="65"/>
    </row>
    <row r="6159" spans="6:18" s="2" customFormat="1" x14ac:dyDescent="0.3">
      <c r="F6159" s="65"/>
      <c r="L6159" s="65"/>
      <c r="R6159" s="65"/>
    </row>
    <row r="6160" spans="6:18" s="2" customFormat="1" x14ac:dyDescent="0.3">
      <c r="F6160" s="65"/>
      <c r="L6160" s="65"/>
      <c r="R6160" s="65"/>
    </row>
    <row r="6161" spans="6:18" s="2" customFormat="1" x14ac:dyDescent="0.3">
      <c r="F6161" s="65"/>
      <c r="L6161" s="65"/>
      <c r="R6161" s="65"/>
    </row>
    <row r="6162" spans="6:18" s="2" customFormat="1" x14ac:dyDescent="0.3">
      <c r="F6162" s="65"/>
      <c r="L6162" s="65"/>
      <c r="R6162" s="65"/>
    </row>
    <row r="6163" spans="6:18" s="2" customFormat="1" x14ac:dyDescent="0.3">
      <c r="F6163" s="65"/>
      <c r="L6163" s="65"/>
      <c r="R6163" s="65"/>
    </row>
    <row r="6164" spans="6:18" s="2" customFormat="1" x14ac:dyDescent="0.3">
      <c r="F6164" s="65"/>
      <c r="L6164" s="65"/>
      <c r="R6164" s="65"/>
    </row>
    <row r="6165" spans="6:18" s="2" customFormat="1" x14ac:dyDescent="0.3">
      <c r="F6165" s="65"/>
      <c r="L6165" s="65"/>
      <c r="R6165" s="65"/>
    </row>
    <row r="6166" spans="6:18" s="2" customFormat="1" x14ac:dyDescent="0.3">
      <c r="F6166" s="65"/>
      <c r="L6166" s="65"/>
      <c r="R6166" s="65"/>
    </row>
    <row r="6167" spans="6:18" s="2" customFormat="1" x14ac:dyDescent="0.3">
      <c r="F6167" s="65"/>
      <c r="L6167" s="65"/>
      <c r="R6167" s="65"/>
    </row>
    <row r="6168" spans="6:18" s="2" customFormat="1" x14ac:dyDescent="0.3">
      <c r="F6168" s="65"/>
      <c r="L6168" s="65"/>
      <c r="R6168" s="65"/>
    </row>
    <row r="6169" spans="6:18" s="2" customFormat="1" x14ac:dyDescent="0.3">
      <c r="F6169" s="65"/>
      <c r="L6169" s="65"/>
      <c r="R6169" s="65"/>
    </row>
    <row r="6170" spans="6:18" s="2" customFormat="1" x14ac:dyDescent="0.3">
      <c r="F6170" s="65"/>
      <c r="L6170" s="65"/>
      <c r="R6170" s="65"/>
    </row>
    <row r="6171" spans="6:18" s="2" customFormat="1" x14ac:dyDescent="0.3">
      <c r="F6171" s="65"/>
      <c r="L6171" s="65"/>
      <c r="R6171" s="65"/>
    </row>
    <row r="6172" spans="6:18" s="2" customFormat="1" x14ac:dyDescent="0.3">
      <c r="F6172" s="65"/>
      <c r="L6172" s="65"/>
      <c r="R6172" s="65"/>
    </row>
    <row r="6173" spans="6:18" s="2" customFormat="1" x14ac:dyDescent="0.3">
      <c r="F6173" s="65"/>
      <c r="L6173" s="65"/>
      <c r="R6173" s="65"/>
    </row>
    <row r="6174" spans="6:18" s="2" customFormat="1" x14ac:dyDescent="0.3">
      <c r="F6174" s="65"/>
      <c r="L6174" s="65"/>
      <c r="R6174" s="65"/>
    </row>
    <row r="6175" spans="6:18" s="2" customFormat="1" x14ac:dyDescent="0.3">
      <c r="F6175" s="65"/>
      <c r="L6175" s="65"/>
      <c r="R6175" s="65"/>
    </row>
    <row r="6176" spans="6:18" s="2" customFormat="1" x14ac:dyDescent="0.3">
      <c r="F6176" s="65"/>
      <c r="L6176" s="65"/>
      <c r="R6176" s="65"/>
    </row>
    <row r="6177" spans="6:18" s="2" customFormat="1" x14ac:dyDescent="0.3">
      <c r="F6177" s="65"/>
      <c r="L6177" s="65"/>
      <c r="R6177" s="65"/>
    </row>
    <row r="6178" spans="6:18" s="2" customFormat="1" x14ac:dyDescent="0.3">
      <c r="F6178" s="65"/>
      <c r="L6178" s="65"/>
      <c r="R6178" s="65"/>
    </row>
    <row r="6179" spans="6:18" s="2" customFormat="1" x14ac:dyDescent="0.3">
      <c r="F6179" s="65"/>
      <c r="L6179" s="65"/>
      <c r="R6179" s="65"/>
    </row>
    <row r="6180" spans="6:18" s="2" customFormat="1" x14ac:dyDescent="0.3">
      <c r="F6180" s="65"/>
      <c r="L6180" s="65"/>
      <c r="R6180" s="65"/>
    </row>
    <row r="6181" spans="6:18" s="2" customFormat="1" x14ac:dyDescent="0.3">
      <c r="F6181" s="65"/>
      <c r="L6181" s="65"/>
      <c r="R6181" s="65"/>
    </row>
    <row r="6182" spans="6:18" s="2" customFormat="1" x14ac:dyDescent="0.3">
      <c r="F6182" s="65"/>
      <c r="L6182" s="65"/>
      <c r="R6182" s="65"/>
    </row>
    <row r="6183" spans="6:18" s="2" customFormat="1" x14ac:dyDescent="0.3">
      <c r="F6183" s="65"/>
      <c r="L6183" s="65"/>
      <c r="R6183" s="65"/>
    </row>
    <row r="6184" spans="6:18" s="2" customFormat="1" x14ac:dyDescent="0.3">
      <c r="F6184" s="65"/>
      <c r="L6184" s="65"/>
      <c r="R6184" s="65"/>
    </row>
    <row r="6185" spans="6:18" s="2" customFormat="1" x14ac:dyDescent="0.3">
      <c r="F6185" s="65"/>
      <c r="L6185" s="65"/>
      <c r="R6185" s="65"/>
    </row>
    <row r="6186" spans="6:18" s="2" customFormat="1" x14ac:dyDescent="0.3">
      <c r="F6186" s="65"/>
      <c r="L6186" s="65"/>
      <c r="R6186" s="65"/>
    </row>
    <row r="6187" spans="6:18" s="2" customFormat="1" x14ac:dyDescent="0.3">
      <c r="F6187" s="65"/>
      <c r="L6187" s="65"/>
      <c r="R6187" s="65"/>
    </row>
    <row r="6188" spans="6:18" s="2" customFormat="1" x14ac:dyDescent="0.3">
      <c r="F6188" s="65"/>
      <c r="L6188" s="65"/>
      <c r="R6188" s="65"/>
    </row>
    <row r="6189" spans="6:18" s="2" customFormat="1" x14ac:dyDescent="0.3">
      <c r="F6189" s="65"/>
      <c r="L6189" s="65"/>
      <c r="R6189" s="65"/>
    </row>
    <row r="6190" spans="6:18" s="2" customFormat="1" x14ac:dyDescent="0.3">
      <c r="F6190" s="65"/>
      <c r="L6190" s="65"/>
      <c r="R6190" s="65"/>
    </row>
    <row r="6191" spans="6:18" s="2" customFormat="1" x14ac:dyDescent="0.3">
      <c r="F6191" s="65"/>
      <c r="L6191" s="65"/>
      <c r="R6191" s="65"/>
    </row>
    <row r="6192" spans="6:18" s="2" customFormat="1" x14ac:dyDescent="0.3">
      <c r="F6192" s="65"/>
      <c r="L6192" s="65"/>
      <c r="R6192" s="65"/>
    </row>
    <row r="6193" spans="6:18" s="2" customFormat="1" x14ac:dyDescent="0.3">
      <c r="F6193" s="65"/>
      <c r="L6193" s="65"/>
      <c r="R6193" s="65"/>
    </row>
    <row r="6194" spans="6:18" s="2" customFormat="1" x14ac:dyDescent="0.3">
      <c r="F6194" s="65"/>
      <c r="L6194" s="65"/>
      <c r="R6194" s="65"/>
    </row>
    <row r="6195" spans="6:18" s="2" customFormat="1" x14ac:dyDescent="0.3">
      <c r="F6195" s="65"/>
      <c r="L6195" s="65"/>
      <c r="R6195" s="65"/>
    </row>
    <row r="6196" spans="6:18" s="2" customFormat="1" x14ac:dyDescent="0.3">
      <c r="F6196" s="65"/>
      <c r="L6196" s="65"/>
      <c r="R6196" s="65"/>
    </row>
    <row r="6197" spans="6:18" s="2" customFormat="1" x14ac:dyDescent="0.3">
      <c r="F6197" s="65"/>
      <c r="L6197" s="65"/>
      <c r="R6197" s="65"/>
    </row>
    <row r="6198" spans="6:18" s="2" customFormat="1" x14ac:dyDescent="0.3">
      <c r="F6198" s="65"/>
      <c r="L6198" s="65"/>
      <c r="R6198" s="65"/>
    </row>
    <row r="6199" spans="6:18" s="2" customFormat="1" x14ac:dyDescent="0.3">
      <c r="F6199" s="65"/>
      <c r="L6199" s="65"/>
      <c r="R6199" s="65"/>
    </row>
    <row r="6200" spans="6:18" s="2" customFormat="1" x14ac:dyDescent="0.3">
      <c r="F6200" s="65"/>
      <c r="L6200" s="65"/>
      <c r="R6200" s="65"/>
    </row>
    <row r="6201" spans="6:18" s="2" customFormat="1" x14ac:dyDescent="0.3">
      <c r="F6201" s="65"/>
      <c r="L6201" s="65"/>
      <c r="R6201" s="65"/>
    </row>
    <row r="6202" spans="6:18" s="2" customFormat="1" x14ac:dyDescent="0.3">
      <c r="F6202" s="65"/>
      <c r="L6202" s="65"/>
      <c r="R6202" s="65"/>
    </row>
    <row r="6203" spans="6:18" s="2" customFormat="1" x14ac:dyDescent="0.3">
      <c r="F6203" s="65"/>
      <c r="L6203" s="65"/>
      <c r="R6203" s="65"/>
    </row>
    <row r="6204" spans="6:18" s="2" customFormat="1" x14ac:dyDescent="0.3">
      <c r="F6204" s="65"/>
      <c r="L6204" s="65"/>
      <c r="R6204" s="65"/>
    </row>
    <row r="6205" spans="6:18" s="2" customFormat="1" x14ac:dyDescent="0.3">
      <c r="F6205" s="65"/>
      <c r="L6205" s="65"/>
      <c r="R6205" s="65"/>
    </row>
    <row r="6206" spans="6:18" s="2" customFormat="1" x14ac:dyDescent="0.3">
      <c r="F6206" s="65"/>
      <c r="L6206" s="65"/>
      <c r="R6206" s="65"/>
    </row>
    <row r="6207" spans="6:18" s="2" customFormat="1" x14ac:dyDescent="0.3">
      <c r="F6207" s="65"/>
      <c r="L6207" s="65"/>
      <c r="R6207" s="65"/>
    </row>
    <row r="6208" spans="6:18" s="2" customFormat="1" x14ac:dyDescent="0.3">
      <c r="F6208" s="65"/>
      <c r="L6208" s="65"/>
      <c r="R6208" s="65"/>
    </row>
    <row r="6209" spans="6:18" s="2" customFormat="1" x14ac:dyDescent="0.3">
      <c r="F6209" s="65"/>
      <c r="L6209" s="65"/>
      <c r="R6209" s="65"/>
    </row>
    <row r="6210" spans="6:18" s="2" customFormat="1" x14ac:dyDescent="0.3">
      <c r="F6210" s="65"/>
      <c r="L6210" s="65"/>
      <c r="R6210" s="65"/>
    </row>
    <row r="6211" spans="6:18" s="2" customFormat="1" x14ac:dyDescent="0.3">
      <c r="F6211" s="65"/>
      <c r="L6211" s="65"/>
      <c r="R6211" s="65"/>
    </row>
    <row r="6212" spans="6:18" s="2" customFormat="1" x14ac:dyDescent="0.3">
      <c r="F6212" s="65"/>
      <c r="L6212" s="65"/>
      <c r="R6212" s="65"/>
    </row>
    <row r="6213" spans="6:18" s="2" customFormat="1" x14ac:dyDescent="0.3">
      <c r="F6213" s="65"/>
      <c r="L6213" s="65"/>
      <c r="R6213" s="65"/>
    </row>
    <row r="6214" spans="6:18" s="2" customFormat="1" x14ac:dyDescent="0.3">
      <c r="F6214" s="65"/>
      <c r="L6214" s="65"/>
      <c r="R6214" s="65"/>
    </row>
    <row r="6215" spans="6:18" s="2" customFormat="1" x14ac:dyDescent="0.3">
      <c r="F6215" s="65"/>
      <c r="L6215" s="65"/>
      <c r="R6215" s="65"/>
    </row>
    <row r="6216" spans="6:18" s="2" customFormat="1" x14ac:dyDescent="0.3">
      <c r="F6216" s="65"/>
      <c r="L6216" s="65"/>
      <c r="R6216" s="65"/>
    </row>
    <row r="6217" spans="6:18" s="2" customFormat="1" x14ac:dyDescent="0.3">
      <c r="F6217" s="65"/>
      <c r="L6217" s="65"/>
      <c r="R6217" s="65"/>
    </row>
    <row r="6218" spans="6:18" s="2" customFormat="1" x14ac:dyDescent="0.3">
      <c r="F6218" s="65"/>
      <c r="L6218" s="65"/>
      <c r="R6218" s="65"/>
    </row>
    <row r="6219" spans="6:18" s="2" customFormat="1" x14ac:dyDescent="0.3">
      <c r="F6219" s="65"/>
      <c r="L6219" s="65"/>
      <c r="R6219" s="65"/>
    </row>
    <row r="6220" spans="6:18" s="2" customFormat="1" x14ac:dyDescent="0.3">
      <c r="F6220" s="65"/>
      <c r="L6220" s="65"/>
      <c r="R6220" s="65"/>
    </row>
    <row r="6221" spans="6:18" s="2" customFormat="1" x14ac:dyDescent="0.3">
      <c r="F6221" s="65"/>
      <c r="L6221" s="65"/>
      <c r="R6221" s="65"/>
    </row>
    <row r="6222" spans="6:18" s="2" customFormat="1" x14ac:dyDescent="0.3">
      <c r="F6222" s="65"/>
      <c r="L6222" s="65"/>
      <c r="R6222" s="65"/>
    </row>
    <row r="6223" spans="6:18" s="2" customFormat="1" x14ac:dyDescent="0.3">
      <c r="F6223" s="65"/>
      <c r="L6223" s="65"/>
      <c r="R6223" s="65"/>
    </row>
    <row r="6224" spans="6:18" s="2" customFormat="1" x14ac:dyDescent="0.3">
      <c r="F6224" s="65"/>
      <c r="L6224" s="65"/>
      <c r="R6224" s="65"/>
    </row>
    <row r="6225" spans="6:18" s="2" customFormat="1" x14ac:dyDescent="0.3">
      <c r="F6225" s="65"/>
      <c r="L6225" s="65"/>
      <c r="R6225" s="65"/>
    </row>
    <row r="6226" spans="6:18" s="2" customFormat="1" x14ac:dyDescent="0.3">
      <c r="F6226" s="65"/>
      <c r="L6226" s="65"/>
      <c r="R6226" s="65"/>
    </row>
    <row r="6227" spans="6:18" s="2" customFormat="1" x14ac:dyDescent="0.3">
      <c r="F6227" s="65"/>
      <c r="L6227" s="65"/>
      <c r="R6227" s="65"/>
    </row>
    <row r="6228" spans="6:18" s="2" customFormat="1" x14ac:dyDescent="0.3">
      <c r="F6228" s="65"/>
      <c r="L6228" s="65"/>
      <c r="R6228" s="65"/>
    </row>
    <row r="6229" spans="6:18" s="2" customFormat="1" x14ac:dyDescent="0.3">
      <c r="F6229" s="65"/>
      <c r="L6229" s="65"/>
      <c r="R6229" s="65"/>
    </row>
    <row r="6230" spans="6:18" s="2" customFormat="1" x14ac:dyDescent="0.3">
      <c r="F6230" s="65"/>
      <c r="L6230" s="65"/>
      <c r="R6230" s="65"/>
    </row>
    <row r="6231" spans="6:18" s="2" customFormat="1" x14ac:dyDescent="0.3">
      <c r="F6231" s="65"/>
      <c r="L6231" s="65"/>
      <c r="R6231" s="65"/>
    </row>
    <row r="6232" spans="6:18" s="2" customFormat="1" x14ac:dyDescent="0.3">
      <c r="F6232" s="65"/>
      <c r="L6232" s="65"/>
      <c r="R6232" s="65"/>
    </row>
    <row r="6233" spans="6:18" s="2" customFormat="1" x14ac:dyDescent="0.3">
      <c r="F6233" s="65"/>
      <c r="L6233" s="65"/>
      <c r="R6233" s="65"/>
    </row>
    <row r="6234" spans="6:18" s="2" customFormat="1" x14ac:dyDescent="0.3">
      <c r="F6234" s="65"/>
      <c r="L6234" s="65"/>
      <c r="R6234" s="65"/>
    </row>
    <row r="6235" spans="6:18" s="2" customFormat="1" x14ac:dyDescent="0.3">
      <c r="F6235" s="65"/>
      <c r="L6235" s="65"/>
      <c r="R6235" s="65"/>
    </row>
    <row r="6236" spans="6:18" s="2" customFormat="1" x14ac:dyDescent="0.3">
      <c r="F6236" s="65"/>
      <c r="L6236" s="65"/>
      <c r="R6236" s="65"/>
    </row>
    <row r="6237" spans="6:18" s="2" customFormat="1" x14ac:dyDescent="0.3">
      <c r="F6237" s="65"/>
      <c r="L6237" s="65"/>
      <c r="R6237" s="65"/>
    </row>
    <row r="6238" spans="6:18" s="2" customFormat="1" x14ac:dyDescent="0.3">
      <c r="F6238" s="65"/>
      <c r="L6238" s="65"/>
      <c r="R6238" s="65"/>
    </row>
    <row r="6239" spans="6:18" s="2" customFormat="1" x14ac:dyDescent="0.3">
      <c r="F6239" s="65"/>
      <c r="L6239" s="65"/>
      <c r="R6239" s="65"/>
    </row>
    <row r="6240" spans="6:18" s="2" customFormat="1" x14ac:dyDescent="0.3">
      <c r="F6240" s="65"/>
      <c r="L6240" s="65"/>
      <c r="R6240" s="65"/>
    </row>
    <row r="6241" spans="6:18" s="2" customFormat="1" x14ac:dyDescent="0.3">
      <c r="F6241" s="65"/>
      <c r="L6241" s="65"/>
      <c r="R6241" s="65"/>
    </row>
    <row r="6242" spans="6:18" s="2" customFormat="1" x14ac:dyDescent="0.3">
      <c r="F6242" s="65"/>
      <c r="L6242" s="65"/>
      <c r="R6242" s="65"/>
    </row>
    <row r="6243" spans="6:18" s="2" customFormat="1" x14ac:dyDescent="0.3">
      <c r="F6243" s="65"/>
      <c r="L6243" s="65"/>
      <c r="R6243" s="65"/>
    </row>
    <row r="6244" spans="6:18" s="2" customFormat="1" x14ac:dyDescent="0.3">
      <c r="F6244" s="65"/>
      <c r="L6244" s="65"/>
      <c r="R6244" s="65"/>
    </row>
    <row r="6245" spans="6:18" s="2" customFormat="1" x14ac:dyDescent="0.3">
      <c r="F6245" s="65"/>
      <c r="L6245" s="65"/>
      <c r="R6245" s="65"/>
    </row>
    <row r="6246" spans="6:18" s="2" customFormat="1" x14ac:dyDescent="0.3">
      <c r="F6246" s="65"/>
      <c r="L6246" s="65"/>
      <c r="R6246" s="65"/>
    </row>
    <row r="6247" spans="6:18" s="2" customFormat="1" x14ac:dyDescent="0.3">
      <c r="F6247" s="65"/>
      <c r="L6247" s="65"/>
      <c r="R6247" s="65"/>
    </row>
    <row r="6248" spans="6:18" s="2" customFormat="1" x14ac:dyDescent="0.3">
      <c r="F6248" s="65"/>
      <c r="L6248" s="65"/>
      <c r="R6248" s="65"/>
    </row>
    <row r="6249" spans="6:18" s="2" customFormat="1" x14ac:dyDescent="0.3">
      <c r="F6249" s="65"/>
      <c r="L6249" s="65"/>
      <c r="R6249" s="65"/>
    </row>
    <row r="6250" spans="6:18" s="2" customFormat="1" x14ac:dyDescent="0.3">
      <c r="F6250" s="65"/>
      <c r="L6250" s="65"/>
      <c r="R6250" s="65"/>
    </row>
    <row r="6251" spans="6:18" s="2" customFormat="1" x14ac:dyDescent="0.3">
      <c r="F6251" s="65"/>
      <c r="L6251" s="65"/>
      <c r="R6251" s="65"/>
    </row>
    <row r="6252" spans="6:18" s="2" customFormat="1" x14ac:dyDescent="0.3">
      <c r="F6252" s="65"/>
      <c r="L6252" s="65"/>
      <c r="R6252" s="65"/>
    </row>
    <row r="6253" spans="6:18" s="2" customFormat="1" x14ac:dyDescent="0.3">
      <c r="F6253" s="65"/>
      <c r="L6253" s="65"/>
      <c r="R6253" s="65"/>
    </row>
    <row r="6254" spans="6:18" s="2" customFormat="1" x14ac:dyDescent="0.3">
      <c r="F6254" s="65"/>
      <c r="L6254" s="65"/>
      <c r="R6254" s="65"/>
    </row>
    <row r="6255" spans="6:18" s="2" customFormat="1" x14ac:dyDescent="0.3">
      <c r="F6255" s="65"/>
      <c r="L6255" s="65"/>
      <c r="R6255" s="65"/>
    </row>
    <row r="6256" spans="6:18" s="2" customFormat="1" x14ac:dyDescent="0.3">
      <c r="F6256" s="65"/>
      <c r="L6256" s="65"/>
      <c r="R6256" s="65"/>
    </row>
    <row r="6257" spans="6:18" s="2" customFormat="1" x14ac:dyDescent="0.3">
      <c r="F6257" s="65"/>
      <c r="L6257" s="65"/>
      <c r="R6257" s="65"/>
    </row>
    <row r="6258" spans="6:18" s="2" customFormat="1" x14ac:dyDescent="0.3">
      <c r="F6258" s="65"/>
      <c r="L6258" s="65"/>
      <c r="R6258" s="65"/>
    </row>
    <row r="6259" spans="6:18" s="2" customFormat="1" x14ac:dyDescent="0.3">
      <c r="F6259" s="65"/>
      <c r="L6259" s="65"/>
      <c r="R6259" s="65"/>
    </row>
    <row r="6260" spans="6:18" s="2" customFormat="1" x14ac:dyDescent="0.3">
      <c r="F6260" s="65"/>
      <c r="L6260" s="65"/>
      <c r="R6260" s="65"/>
    </row>
    <row r="6261" spans="6:18" s="2" customFormat="1" x14ac:dyDescent="0.3">
      <c r="F6261" s="65"/>
      <c r="L6261" s="65"/>
      <c r="R6261" s="65"/>
    </row>
    <row r="6262" spans="6:18" s="2" customFormat="1" x14ac:dyDescent="0.3">
      <c r="F6262" s="65"/>
      <c r="L6262" s="65"/>
      <c r="R6262" s="65"/>
    </row>
    <row r="6263" spans="6:18" s="2" customFormat="1" x14ac:dyDescent="0.3">
      <c r="F6263" s="65"/>
      <c r="L6263" s="65"/>
      <c r="R6263" s="65"/>
    </row>
    <row r="6264" spans="6:18" s="2" customFormat="1" x14ac:dyDescent="0.3">
      <c r="F6264" s="65"/>
      <c r="L6264" s="65"/>
      <c r="R6264" s="65"/>
    </row>
    <row r="6265" spans="6:18" s="2" customFormat="1" x14ac:dyDescent="0.3">
      <c r="F6265" s="65"/>
      <c r="L6265" s="65"/>
      <c r="R6265" s="65"/>
    </row>
    <row r="6266" spans="6:18" s="2" customFormat="1" x14ac:dyDescent="0.3">
      <c r="F6266" s="65"/>
      <c r="L6266" s="65"/>
      <c r="R6266" s="65"/>
    </row>
    <row r="6267" spans="6:18" s="2" customFormat="1" x14ac:dyDescent="0.3">
      <c r="F6267" s="65"/>
      <c r="L6267" s="65"/>
      <c r="R6267" s="65"/>
    </row>
    <row r="6268" spans="6:18" s="2" customFormat="1" x14ac:dyDescent="0.3">
      <c r="F6268" s="65"/>
      <c r="L6268" s="65"/>
      <c r="R6268" s="65"/>
    </row>
    <row r="6269" spans="6:18" s="2" customFormat="1" x14ac:dyDescent="0.3">
      <c r="F6269" s="65"/>
      <c r="L6269" s="65"/>
      <c r="R6269" s="65"/>
    </row>
    <row r="6270" spans="6:18" s="2" customFormat="1" x14ac:dyDescent="0.3">
      <c r="F6270" s="65"/>
      <c r="L6270" s="65"/>
      <c r="R6270" s="65"/>
    </row>
    <row r="6271" spans="6:18" s="2" customFormat="1" x14ac:dyDescent="0.3">
      <c r="F6271" s="65"/>
      <c r="L6271" s="65"/>
      <c r="R6271" s="65"/>
    </row>
    <row r="6272" spans="6:18" s="2" customFormat="1" x14ac:dyDescent="0.3">
      <c r="F6272" s="65"/>
      <c r="L6272" s="65"/>
      <c r="R6272" s="65"/>
    </row>
    <row r="6273" spans="6:18" s="2" customFormat="1" x14ac:dyDescent="0.3">
      <c r="F6273" s="65"/>
      <c r="L6273" s="65"/>
      <c r="R6273" s="65"/>
    </row>
    <row r="6274" spans="6:18" s="2" customFormat="1" x14ac:dyDescent="0.3">
      <c r="F6274" s="65"/>
      <c r="L6274" s="65"/>
      <c r="R6274" s="65"/>
    </row>
    <row r="6275" spans="6:18" s="2" customFormat="1" x14ac:dyDescent="0.3">
      <c r="F6275" s="65"/>
      <c r="L6275" s="65"/>
      <c r="R6275" s="65"/>
    </row>
    <row r="6276" spans="6:18" s="2" customFormat="1" x14ac:dyDescent="0.3">
      <c r="F6276" s="65"/>
      <c r="L6276" s="65"/>
      <c r="R6276" s="65"/>
    </row>
    <row r="6277" spans="6:18" s="2" customFormat="1" x14ac:dyDescent="0.3">
      <c r="F6277" s="65"/>
      <c r="L6277" s="65"/>
      <c r="R6277" s="65"/>
    </row>
    <row r="6278" spans="6:18" s="2" customFormat="1" x14ac:dyDescent="0.3">
      <c r="F6278" s="65"/>
      <c r="L6278" s="65"/>
      <c r="R6278" s="65"/>
    </row>
    <row r="6279" spans="6:18" s="2" customFormat="1" x14ac:dyDescent="0.3">
      <c r="F6279" s="65"/>
      <c r="L6279" s="65"/>
      <c r="R6279" s="65"/>
    </row>
    <row r="6280" spans="6:18" s="2" customFormat="1" x14ac:dyDescent="0.3">
      <c r="F6280" s="65"/>
      <c r="L6280" s="65"/>
      <c r="R6280" s="65"/>
    </row>
    <row r="6281" spans="6:18" s="2" customFormat="1" x14ac:dyDescent="0.3">
      <c r="F6281" s="65"/>
      <c r="L6281" s="65"/>
      <c r="R6281" s="65"/>
    </row>
    <row r="6282" spans="6:18" s="2" customFormat="1" x14ac:dyDescent="0.3">
      <c r="F6282" s="65"/>
      <c r="L6282" s="65"/>
      <c r="R6282" s="65"/>
    </row>
    <row r="6283" spans="6:18" s="2" customFormat="1" x14ac:dyDescent="0.3">
      <c r="F6283" s="65"/>
      <c r="L6283" s="65"/>
      <c r="R6283" s="65"/>
    </row>
    <row r="6284" spans="6:18" s="2" customFormat="1" x14ac:dyDescent="0.3">
      <c r="F6284" s="65"/>
      <c r="L6284" s="65"/>
      <c r="R6284" s="65"/>
    </row>
    <row r="6285" spans="6:18" s="2" customFormat="1" x14ac:dyDescent="0.3">
      <c r="F6285" s="65"/>
      <c r="L6285" s="65"/>
      <c r="R6285" s="65"/>
    </row>
    <row r="6286" spans="6:18" s="2" customFormat="1" x14ac:dyDescent="0.3">
      <c r="F6286" s="65"/>
      <c r="L6286" s="65"/>
      <c r="R6286" s="65"/>
    </row>
    <row r="6287" spans="6:18" s="2" customFormat="1" x14ac:dyDescent="0.3">
      <c r="F6287" s="65"/>
      <c r="L6287" s="65"/>
      <c r="R6287" s="65"/>
    </row>
    <row r="6288" spans="6:18" s="2" customFormat="1" x14ac:dyDescent="0.3">
      <c r="F6288" s="65"/>
      <c r="L6288" s="65"/>
      <c r="R6288" s="65"/>
    </row>
    <row r="6289" spans="6:18" s="2" customFormat="1" x14ac:dyDescent="0.3">
      <c r="F6289" s="65"/>
      <c r="L6289" s="65"/>
      <c r="R6289" s="65"/>
    </row>
    <row r="6290" spans="6:18" s="2" customFormat="1" x14ac:dyDescent="0.3">
      <c r="F6290" s="65"/>
      <c r="L6290" s="65"/>
      <c r="R6290" s="65"/>
    </row>
    <row r="6291" spans="6:18" s="2" customFormat="1" x14ac:dyDescent="0.3">
      <c r="F6291" s="65"/>
      <c r="L6291" s="65"/>
      <c r="R6291" s="65"/>
    </row>
    <row r="6292" spans="6:18" s="2" customFormat="1" x14ac:dyDescent="0.3">
      <c r="F6292" s="65"/>
      <c r="L6292" s="65"/>
      <c r="R6292" s="65"/>
    </row>
    <row r="6293" spans="6:18" s="2" customFormat="1" x14ac:dyDescent="0.3">
      <c r="F6293" s="65"/>
      <c r="L6293" s="65"/>
      <c r="R6293" s="65"/>
    </row>
    <row r="6294" spans="6:18" s="2" customFormat="1" x14ac:dyDescent="0.3">
      <c r="F6294" s="65"/>
      <c r="L6294" s="65"/>
      <c r="R6294" s="65"/>
    </row>
    <row r="6295" spans="6:18" s="2" customFormat="1" x14ac:dyDescent="0.3">
      <c r="F6295" s="65"/>
      <c r="L6295" s="65"/>
      <c r="R6295" s="65"/>
    </row>
    <row r="6296" spans="6:18" s="2" customFormat="1" x14ac:dyDescent="0.3">
      <c r="F6296" s="65"/>
      <c r="L6296" s="65"/>
      <c r="R6296" s="65"/>
    </row>
    <row r="6297" spans="6:18" s="2" customFormat="1" x14ac:dyDescent="0.3">
      <c r="F6297" s="65"/>
      <c r="L6297" s="65"/>
      <c r="R6297" s="65"/>
    </row>
    <row r="6298" spans="6:18" s="2" customFormat="1" x14ac:dyDescent="0.3">
      <c r="F6298" s="65"/>
      <c r="L6298" s="65"/>
      <c r="R6298" s="65"/>
    </row>
    <row r="6299" spans="6:18" s="2" customFormat="1" x14ac:dyDescent="0.3">
      <c r="F6299" s="65"/>
      <c r="L6299" s="65"/>
      <c r="R6299" s="65"/>
    </row>
    <row r="6300" spans="6:18" s="2" customFormat="1" x14ac:dyDescent="0.3">
      <c r="F6300" s="65"/>
      <c r="L6300" s="65"/>
      <c r="R6300" s="65"/>
    </row>
    <row r="6301" spans="6:18" s="2" customFormat="1" x14ac:dyDescent="0.3">
      <c r="F6301" s="65"/>
      <c r="L6301" s="65"/>
      <c r="R6301" s="65"/>
    </row>
    <row r="6302" spans="6:18" s="2" customFormat="1" x14ac:dyDescent="0.3">
      <c r="F6302" s="65"/>
      <c r="L6302" s="65"/>
      <c r="R6302" s="65"/>
    </row>
    <row r="6303" spans="6:18" s="2" customFormat="1" x14ac:dyDescent="0.3">
      <c r="F6303" s="65"/>
      <c r="L6303" s="65"/>
      <c r="R6303" s="65"/>
    </row>
    <row r="6304" spans="6:18" s="2" customFormat="1" x14ac:dyDescent="0.3">
      <c r="F6304" s="65"/>
      <c r="L6304" s="65"/>
      <c r="R6304" s="65"/>
    </row>
    <row r="6305" spans="6:18" s="2" customFormat="1" x14ac:dyDescent="0.3">
      <c r="F6305" s="65"/>
      <c r="L6305" s="65"/>
      <c r="R6305" s="65"/>
    </row>
    <row r="6306" spans="6:18" s="2" customFormat="1" x14ac:dyDescent="0.3">
      <c r="F6306" s="65"/>
      <c r="L6306" s="65"/>
      <c r="R6306" s="65"/>
    </row>
    <row r="6307" spans="6:18" s="2" customFormat="1" x14ac:dyDescent="0.3">
      <c r="F6307" s="65"/>
      <c r="L6307" s="65"/>
      <c r="R6307" s="65"/>
    </row>
    <row r="6308" spans="6:18" s="2" customFormat="1" x14ac:dyDescent="0.3">
      <c r="F6308" s="65"/>
      <c r="L6308" s="65"/>
      <c r="R6308" s="65"/>
    </row>
    <row r="6309" spans="6:18" s="2" customFormat="1" x14ac:dyDescent="0.3">
      <c r="F6309" s="65"/>
      <c r="L6309" s="65"/>
      <c r="R6309" s="65"/>
    </row>
    <row r="6310" spans="6:18" s="2" customFormat="1" x14ac:dyDescent="0.3">
      <c r="F6310" s="65"/>
      <c r="L6310" s="65"/>
      <c r="R6310" s="65"/>
    </row>
    <row r="6311" spans="6:18" s="2" customFormat="1" x14ac:dyDescent="0.3">
      <c r="F6311" s="65"/>
      <c r="L6311" s="65"/>
      <c r="R6311" s="65"/>
    </row>
    <row r="6312" spans="6:18" s="2" customFormat="1" x14ac:dyDescent="0.3">
      <c r="F6312" s="65"/>
      <c r="L6312" s="65"/>
      <c r="R6312" s="65"/>
    </row>
    <row r="6313" spans="6:18" s="2" customFormat="1" x14ac:dyDescent="0.3">
      <c r="F6313" s="65"/>
      <c r="L6313" s="65"/>
      <c r="R6313" s="65"/>
    </row>
    <row r="6314" spans="6:18" s="2" customFormat="1" x14ac:dyDescent="0.3">
      <c r="F6314" s="65"/>
      <c r="L6314" s="65"/>
      <c r="R6314" s="65"/>
    </row>
    <row r="6315" spans="6:18" s="2" customFormat="1" x14ac:dyDescent="0.3">
      <c r="F6315" s="65"/>
      <c r="L6315" s="65"/>
      <c r="R6315" s="65"/>
    </row>
    <row r="6316" spans="6:18" s="2" customFormat="1" x14ac:dyDescent="0.3">
      <c r="F6316" s="65"/>
      <c r="L6316" s="65"/>
      <c r="R6316" s="65"/>
    </row>
    <row r="6317" spans="6:18" s="2" customFormat="1" x14ac:dyDescent="0.3">
      <c r="F6317" s="65"/>
      <c r="L6317" s="65"/>
      <c r="R6317" s="65"/>
    </row>
    <row r="6318" spans="6:18" s="2" customFormat="1" x14ac:dyDescent="0.3">
      <c r="F6318" s="65"/>
      <c r="L6318" s="65"/>
      <c r="R6318" s="65"/>
    </row>
    <row r="6319" spans="6:18" s="2" customFormat="1" x14ac:dyDescent="0.3">
      <c r="F6319" s="65"/>
      <c r="L6319" s="65"/>
      <c r="R6319" s="65"/>
    </row>
    <row r="6320" spans="6:18" s="2" customFormat="1" x14ac:dyDescent="0.3">
      <c r="F6320" s="65"/>
      <c r="L6320" s="65"/>
      <c r="R6320" s="65"/>
    </row>
    <row r="6321" spans="6:18" s="2" customFormat="1" x14ac:dyDescent="0.3">
      <c r="F6321" s="65"/>
      <c r="L6321" s="65"/>
      <c r="R6321" s="65"/>
    </row>
    <row r="6322" spans="6:18" s="2" customFormat="1" x14ac:dyDescent="0.3">
      <c r="F6322" s="65"/>
      <c r="L6322" s="65"/>
      <c r="R6322" s="65"/>
    </row>
    <row r="6323" spans="6:18" s="2" customFormat="1" x14ac:dyDescent="0.3">
      <c r="F6323" s="65"/>
      <c r="L6323" s="65"/>
      <c r="R6323" s="65"/>
    </row>
    <row r="6324" spans="6:18" s="2" customFormat="1" x14ac:dyDescent="0.3">
      <c r="F6324" s="65"/>
      <c r="L6324" s="65"/>
      <c r="R6324" s="65"/>
    </row>
    <row r="6325" spans="6:18" s="2" customFormat="1" x14ac:dyDescent="0.3">
      <c r="F6325" s="65"/>
      <c r="L6325" s="65"/>
      <c r="R6325" s="65"/>
    </row>
    <row r="6326" spans="6:18" s="2" customFormat="1" x14ac:dyDescent="0.3">
      <c r="F6326" s="65"/>
      <c r="L6326" s="65"/>
      <c r="R6326" s="65"/>
    </row>
    <row r="6327" spans="6:18" s="2" customFormat="1" x14ac:dyDescent="0.3">
      <c r="F6327" s="65"/>
      <c r="L6327" s="65"/>
      <c r="R6327" s="65"/>
    </row>
    <row r="6328" spans="6:18" s="2" customFormat="1" x14ac:dyDescent="0.3">
      <c r="F6328" s="65"/>
      <c r="L6328" s="65"/>
      <c r="R6328" s="65"/>
    </row>
    <row r="6329" spans="6:18" s="2" customFormat="1" x14ac:dyDescent="0.3">
      <c r="F6329" s="65"/>
      <c r="L6329" s="65"/>
      <c r="R6329" s="65"/>
    </row>
    <row r="6330" spans="6:18" s="2" customFormat="1" x14ac:dyDescent="0.3">
      <c r="F6330" s="65"/>
      <c r="L6330" s="65"/>
      <c r="R6330" s="65"/>
    </row>
    <row r="6331" spans="6:18" s="2" customFormat="1" x14ac:dyDescent="0.3">
      <c r="F6331" s="65"/>
      <c r="L6331" s="65"/>
      <c r="R6331" s="65"/>
    </row>
    <row r="6332" spans="6:18" s="2" customFormat="1" x14ac:dyDescent="0.3">
      <c r="F6332" s="65"/>
      <c r="L6332" s="65"/>
      <c r="R6332" s="65"/>
    </row>
    <row r="6333" spans="6:18" s="2" customFormat="1" x14ac:dyDescent="0.3">
      <c r="F6333" s="65"/>
      <c r="L6333" s="65"/>
      <c r="R6333" s="65"/>
    </row>
    <row r="6334" spans="6:18" s="2" customFormat="1" x14ac:dyDescent="0.3">
      <c r="F6334" s="65"/>
      <c r="L6334" s="65"/>
      <c r="R6334" s="65"/>
    </row>
    <row r="6335" spans="6:18" s="2" customFormat="1" x14ac:dyDescent="0.3">
      <c r="F6335" s="65"/>
      <c r="L6335" s="65"/>
      <c r="R6335" s="65"/>
    </row>
    <row r="6336" spans="6:18" s="2" customFormat="1" x14ac:dyDescent="0.3">
      <c r="F6336" s="65"/>
      <c r="L6336" s="65"/>
      <c r="R6336" s="65"/>
    </row>
    <row r="6337" spans="6:18" s="2" customFormat="1" x14ac:dyDescent="0.3">
      <c r="F6337" s="65"/>
      <c r="L6337" s="65"/>
      <c r="R6337" s="65"/>
    </row>
    <row r="6338" spans="6:18" s="2" customFormat="1" x14ac:dyDescent="0.3">
      <c r="F6338" s="65"/>
      <c r="L6338" s="65"/>
      <c r="R6338" s="65"/>
    </row>
    <row r="6339" spans="6:18" s="2" customFormat="1" x14ac:dyDescent="0.3">
      <c r="F6339" s="65"/>
      <c r="L6339" s="65"/>
      <c r="R6339" s="65"/>
    </row>
    <row r="6340" spans="6:18" s="2" customFormat="1" x14ac:dyDescent="0.3">
      <c r="F6340" s="65"/>
      <c r="L6340" s="65"/>
      <c r="R6340" s="65"/>
    </row>
    <row r="6341" spans="6:18" s="2" customFormat="1" x14ac:dyDescent="0.3">
      <c r="F6341" s="65"/>
      <c r="L6341" s="65"/>
      <c r="R6341" s="65"/>
    </row>
    <row r="6342" spans="6:18" s="2" customFormat="1" x14ac:dyDescent="0.3">
      <c r="F6342" s="65"/>
      <c r="L6342" s="65"/>
      <c r="R6342" s="65"/>
    </row>
    <row r="6343" spans="6:18" s="2" customFormat="1" x14ac:dyDescent="0.3">
      <c r="F6343" s="65"/>
      <c r="L6343" s="65"/>
      <c r="R6343" s="65"/>
    </row>
    <row r="6344" spans="6:18" s="2" customFormat="1" x14ac:dyDescent="0.3">
      <c r="F6344" s="65"/>
      <c r="L6344" s="65"/>
      <c r="R6344" s="65"/>
    </row>
    <row r="6345" spans="6:18" s="2" customFormat="1" x14ac:dyDescent="0.3">
      <c r="F6345" s="65"/>
      <c r="L6345" s="65"/>
      <c r="R6345" s="65"/>
    </row>
    <row r="6346" spans="6:18" s="2" customFormat="1" x14ac:dyDescent="0.3">
      <c r="F6346" s="65"/>
      <c r="L6346" s="65"/>
      <c r="R6346" s="65"/>
    </row>
    <row r="6347" spans="6:18" s="2" customFormat="1" x14ac:dyDescent="0.3">
      <c r="F6347" s="65"/>
      <c r="L6347" s="65"/>
      <c r="R6347" s="65"/>
    </row>
    <row r="6348" spans="6:18" s="2" customFormat="1" x14ac:dyDescent="0.3">
      <c r="F6348" s="65"/>
      <c r="L6348" s="65"/>
      <c r="R6348" s="65"/>
    </row>
    <row r="6349" spans="6:18" s="2" customFormat="1" x14ac:dyDescent="0.3">
      <c r="F6349" s="65"/>
      <c r="L6349" s="65"/>
      <c r="R6349" s="65"/>
    </row>
    <row r="6350" spans="6:18" s="2" customFormat="1" x14ac:dyDescent="0.3">
      <c r="F6350" s="65"/>
      <c r="L6350" s="65"/>
      <c r="R6350" s="65"/>
    </row>
    <row r="6351" spans="6:18" s="2" customFormat="1" x14ac:dyDescent="0.3">
      <c r="F6351" s="65"/>
      <c r="L6351" s="65"/>
      <c r="R6351" s="65"/>
    </row>
    <row r="6352" spans="6:18" s="2" customFormat="1" x14ac:dyDescent="0.3">
      <c r="F6352" s="65"/>
      <c r="L6352" s="65"/>
      <c r="R6352" s="65"/>
    </row>
    <row r="6353" spans="6:18" s="2" customFormat="1" x14ac:dyDescent="0.3">
      <c r="F6353" s="65"/>
      <c r="L6353" s="65"/>
      <c r="R6353" s="65"/>
    </row>
    <row r="6354" spans="6:18" s="2" customFormat="1" x14ac:dyDescent="0.3">
      <c r="F6354" s="65"/>
      <c r="L6354" s="65"/>
      <c r="R6354" s="65"/>
    </row>
    <row r="6355" spans="6:18" s="2" customFormat="1" x14ac:dyDescent="0.3">
      <c r="F6355" s="65"/>
      <c r="L6355" s="65"/>
      <c r="R6355" s="65"/>
    </row>
    <row r="6356" spans="6:18" s="2" customFormat="1" x14ac:dyDescent="0.3">
      <c r="F6356" s="65"/>
      <c r="L6356" s="65"/>
      <c r="R6356" s="65"/>
    </row>
    <row r="6357" spans="6:18" s="2" customFormat="1" x14ac:dyDescent="0.3">
      <c r="F6357" s="65"/>
      <c r="L6357" s="65"/>
      <c r="R6357" s="65"/>
    </row>
    <row r="6358" spans="6:18" s="2" customFormat="1" x14ac:dyDescent="0.3">
      <c r="F6358" s="65"/>
      <c r="L6358" s="65"/>
      <c r="R6358" s="65"/>
    </row>
    <row r="6359" spans="6:18" s="2" customFormat="1" x14ac:dyDescent="0.3">
      <c r="F6359" s="65"/>
      <c r="L6359" s="65"/>
      <c r="R6359" s="65"/>
    </row>
    <row r="6360" spans="6:18" s="2" customFormat="1" x14ac:dyDescent="0.3">
      <c r="F6360" s="65"/>
      <c r="L6360" s="65"/>
      <c r="R6360" s="65"/>
    </row>
    <row r="6361" spans="6:18" s="2" customFormat="1" x14ac:dyDescent="0.3">
      <c r="F6361" s="65"/>
      <c r="L6361" s="65"/>
      <c r="R6361" s="65"/>
    </row>
    <row r="6362" spans="6:18" s="2" customFormat="1" x14ac:dyDescent="0.3">
      <c r="F6362" s="65"/>
      <c r="L6362" s="65"/>
      <c r="R6362" s="65"/>
    </row>
    <row r="6363" spans="6:18" s="2" customFormat="1" x14ac:dyDescent="0.3">
      <c r="F6363" s="65"/>
      <c r="L6363" s="65"/>
      <c r="R6363" s="65"/>
    </row>
    <row r="6364" spans="6:18" s="2" customFormat="1" x14ac:dyDescent="0.3">
      <c r="F6364" s="65"/>
      <c r="L6364" s="65"/>
      <c r="R6364" s="65"/>
    </row>
    <row r="6365" spans="6:18" s="2" customFormat="1" x14ac:dyDescent="0.3">
      <c r="F6365" s="65"/>
      <c r="L6365" s="65"/>
      <c r="R6365" s="65"/>
    </row>
    <row r="6366" spans="6:18" s="2" customFormat="1" x14ac:dyDescent="0.3">
      <c r="F6366" s="65"/>
      <c r="L6366" s="65"/>
      <c r="R6366" s="65"/>
    </row>
    <row r="6367" spans="6:18" s="2" customFormat="1" x14ac:dyDescent="0.3">
      <c r="F6367" s="65"/>
      <c r="L6367" s="65"/>
      <c r="R6367" s="65"/>
    </row>
    <row r="6368" spans="6:18" s="2" customFormat="1" x14ac:dyDescent="0.3">
      <c r="F6368" s="65"/>
      <c r="L6368" s="65"/>
      <c r="R6368" s="65"/>
    </row>
    <row r="6369" spans="6:18" s="2" customFormat="1" x14ac:dyDescent="0.3">
      <c r="F6369" s="65"/>
      <c r="L6369" s="65"/>
      <c r="R6369" s="65"/>
    </row>
    <row r="6370" spans="6:18" s="2" customFormat="1" x14ac:dyDescent="0.3">
      <c r="F6370" s="65"/>
      <c r="L6370" s="65"/>
      <c r="R6370" s="65"/>
    </row>
    <row r="6371" spans="6:18" s="2" customFormat="1" x14ac:dyDescent="0.3">
      <c r="F6371" s="65"/>
      <c r="L6371" s="65"/>
      <c r="R6371" s="65"/>
    </row>
    <row r="6372" spans="6:18" s="2" customFormat="1" x14ac:dyDescent="0.3">
      <c r="F6372" s="65"/>
      <c r="L6372" s="65"/>
      <c r="R6372" s="65"/>
    </row>
    <row r="6373" spans="6:18" s="2" customFormat="1" x14ac:dyDescent="0.3">
      <c r="F6373" s="65"/>
      <c r="L6373" s="65"/>
      <c r="R6373" s="65"/>
    </row>
    <row r="6374" spans="6:18" s="2" customFormat="1" x14ac:dyDescent="0.3">
      <c r="F6374" s="65"/>
      <c r="L6374" s="65"/>
      <c r="R6374" s="65"/>
    </row>
    <row r="6375" spans="6:18" s="2" customFormat="1" x14ac:dyDescent="0.3">
      <c r="F6375" s="65"/>
      <c r="L6375" s="65"/>
      <c r="R6375" s="65"/>
    </row>
    <row r="6376" spans="6:18" s="2" customFormat="1" x14ac:dyDescent="0.3">
      <c r="F6376" s="65"/>
      <c r="L6376" s="65"/>
      <c r="R6376" s="65"/>
    </row>
    <row r="6377" spans="6:18" s="2" customFormat="1" x14ac:dyDescent="0.3">
      <c r="F6377" s="65"/>
      <c r="L6377" s="65"/>
      <c r="R6377" s="65"/>
    </row>
    <row r="6378" spans="6:18" s="2" customFormat="1" x14ac:dyDescent="0.3">
      <c r="F6378" s="65"/>
      <c r="L6378" s="65"/>
      <c r="R6378" s="65"/>
    </row>
    <row r="6379" spans="6:18" s="2" customFormat="1" x14ac:dyDescent="0.3">
      <c r="F6379" s="65"/>
      <c r="L6379" s="65"/>
      <c r="R6379" s="65"/>
    </row>
    <row r="6380" spans="6:18" s="2" customFormat="1" x14ac:dyDescent="0.3">
      <c r="F6380" s="65"/>
      <c r="L6380" s="65"/>
      <c r="R6380" s="65"/>
    </row>
    <row r="6381" spans="6:18" s="2" customFormat="1" x14ac:dyDescent="0.3">
      <c r="F6381" s="65"/>
      <c r="L6381" s="65"/>
      <c r="R6381" s="65"/>
    </row>
    <row r="6382" spans="6:18" s="2" customFormat="1" x14ac:dyDescent="0.3">
      <c r="F6382" s="65"/>
      <c r="L6382" s="65"/>
      <c r="R6382" s="65"/>
    </row>
    <row r="6383" spans="6:18" s="2" customFormat="1" x14ac:dyDescent="0.3">
      <c r="F6383" s="65"/>
      <c r="L6383" s="65"/>
      <c r="R6383" s="65"/>
    </row>
    <row r="6384" spans="6:18" s="2" customFormat="1" x14ac:dyDescent="0.3">
      <c r="F6384" s="65"/>
      <c r="L6384" s="65"/>
      <c r="R6384" s="65"/>
    </row>
    <row r="6385" spans="6:18" s="2" customFormat="1" x14ac:dyDescent="0.3">
      <c r="F6385" s="65"/>
      <c r="L6385" s="65"/>
      <c r="R6385" s="65"/>
    </row>
    <row r="6386" spans="6:18" s="2" customFormat="1" x14ac:dyDescent="0.3">
      <c r="F6386" s="65"/>
      <c r="L6386" s="65"/>
      <c r="R6386" s="65"/>
    </row>
    <row r="6387" spans="6:18" s="2" customFormat="1" x14ac:dyDescent="0.3">
      <c r="F6387" s="65"/>
      <c r="L6387" s="65"/>
      <c r="R6387" s="65"/>
    </row>
    <row r="6388" spans="6:18" s="2" customFormat="1" x14ac:dyDescent="0.3">
      <c r="F6388" s="65"/>
      <c r="L6388" s="65"/>
      <c r="R6388" s="65"/>
    </row>
    <row r="6389" spans="6:18" s="2" customFormat="1" x14ac:dyDescent="0.3">
      <c r="F6389" s="65"/>
      <c r="L6389" s="65"/>
      <c r="R6389" s="65"/>
    </row>
    <row r="6390" spans="6:18" s="2" customFormat="1" x14ac:dyDescent="0.3">
      <c r="F6390" s="65"/>
      <c r="L6390" s="65"/>
      <c r="R6390" s="65"/>
    </row>
    <row r="6391" spans="6:18" s="2" customFormat="1" x14ac:dyDescent="0.3">
      <c r="F6391" s="65"/>
      <c r="L6391" s="65"/>
      <c r="R6391" s="65"/>
    </row>
    <row r="6392" spans="6:18" s="2" customFormat="1" x14ac:dyDescent="0.3">
      <c r="F6392" s="65"/>
      <c r="L6392" s="65"/>
      <c r="R6392" s="65"/>
    </row>
    <row r="6393" spans="6:18" s="2" customFormat="1" x14ac:dyDescent="0.3">
      <c r="F6393" s="65"/>
      <c r="L6393" s="65"/>
      <c r="R6393" s="65"/>
    </row>
    <row r="6394" spans="6:18" s="2" customFormat="1" x14ac:dyDescent="0.3">
      <c r="F6394" s="65"/>
      <c r="L6394" s="65"/>
      <c r="R6394" s="65"/>
    </row>
    <row r="6395" spans="6:18" s="2" customFormat="1" x14ac:dyDescent="0.3">
      <c r="F6395" s="65"/>
      <c r="L6395" s="65"/>
      <c r="R6395" s="65"/>
    </row>
    <row r="6396" spans="6:18" s="2" customFormat="1" x14ac:dyDescent="0.3">
      <c r="F6396" s="65"/>
      <c r="L6396" s="65"/>
      <c r="R6396" s="65"/>
    </row>
    <row r="6397" spans="6:18" s="2" customFormat="1" x14ac:dyDescent="0.3">
      <c r="F6397" s="65"/>
      <c r="L6397" s="65"/>
      <c r="R6397" s="65"/>
    </row>
    <row r="6398" spans="6:18" s="2" customFormat="1" x14ac:dyDescent="0.3">
      <c r="F6398" s="65"/>
      <c r="L6398" s="65"/>
      <c r="R6398" s="65"/>
    </row>
    <row r="6399" spans="6:18" s="2" customFormat="1" x14ac:dyDescent="0.3">
      <c r="F6399" s="65"/>
      <c r="L6399" s="65"/>
      <c r="R6399" s="65"/>
    </row>
    <row r="6400" spans="6:18" s="2" customFormat="1" x14ac:dyDescent="0.3">
      <c r="F6400" s="65"/>
      <c r="L6400" s="65"/>
      <c r="R6400" s="65"/>
    </row>
    <row r="6401" spans="6:18" s="2" customFormat="1" x14ac:dyDescent="0.3">
      <c r="F6401" s="65"/>
      <c r="L6401" s="65"/>
      <c r="R6401" s="65"/>
    </row>
    <row r="6402" spans="6:18" s="2" customFormat="1" x14ac:dyDescent="0.3">
      <c r="F6402" s="65"/>
      <c r="L6402" s="65"/>
      <c r="R6402" s="65"/>
    </row>
    <row r="6403" spans="6:18" s="2" customFormat="1" x14ac:dyDescent="0.3">
      <c r="F6403" s="65"/>
      <c r="L6403" s="65"/>
      <c r="R6403" s="65"/>
    </row>
    <row r="6404" spans="6:18" s="2" customFormat="1" x14ac:dyDescent="0.3">
      <c r="F6404" s="65"/>
      <c r="L6404" s="65"/>
      <c r="R6404" s="65"/>
    </row>
    <row r="6405" spans="6:18" s="2" customFormat="1" x14ac:dyDescent="0.3">
      <c r="F6405" s="65"/>
      <c r="L6405" s="65"/>
      <c r="R6405" s="65"/>
    </row>
    <row r="6406" spans="6:18" s="2" customFormat="1" x14ac:dyDescent="0.3">
      <c r="F6406" s="65"/>
      <c r="L6406" s="65"/>
      <c r="R6406" s="65"/>
    </row>
    <row r="6407" spans="6:18" s="2" customFormat="1" x14ac:dyDescent="0.3">
      <c r="F6407" s="65"/>
      <c r="L6407" s="65"/>
      <c r="R6407" s="65"/>
    </row>
    <row r="6408" spans="6:18" s="2" customFormat="1" x14ac:dyDescent="0.3">
      <c r="F6408" s="65"/>
      <c r="L6408" s="65"/>
      <c r="R6408" s="65"/>
    </row>
    <row r="6409" spans="6:18" s="2" customFormat="1" x14ac:dyDescent="0.3">
      <c r="F6409" s="65"/>
      <c r="L6409" s="65"/>
      <c r="R6409" s="65"/>
    </row>
    <row r="6410" spans="6:18" s="2" customFormat="1" x14ac:dyDescent="0.3">
      <c r="F6410" s="65"/>
      <c r="L6410" s="65"/>
      <c r="R6410" s="65"/>
    </row>
    <row r="6411" spans="6:18" s="2" customFormat="1" x14ac:dyDescent="0.3">
      <c r="F6411" s="65"/>
      <c r="L6411" s="65"/>
      <c r="R6411" s="65"/>
    </row>
    <row r="6412" spans="6:18" s="2" customFormat="1" x14ac:dyDescent="0.3">
      <c r="F6412" s="65"/>
      <c r="L6412" s="65"/>
      <c r="R6412" s="65"/>
    </row>
    <row r="6413" spans="6:18" s="2" customFormat="1" x14ac:dyDescent="0.3">
      <c r="F6413" s="65"/>
      <c r="L6413" s="65"/>
      <c r="R6413" s="65"/>
    </row>
    <row r="6414" spans="6:18" s="2" customFormat="1" x14ac:dyDescent="0.3">
      <c r="F6414" s="65"/>
      <c r="L6414" s="65"/>
      <c r="R6414" s="65"/>
    </row>
    <row r="6415" spans="6:18" s="2" customFormat="1" x14ac:dyDescent="0.3">
      <c r="F6415" s="65"/>
      <c r="L6415" s="65"/>
      <c r="R6415" s="65"/>
    </row>
    <row r="6416" spans="6:18" s="2" customFormat="1" x14ac:dyDescent="0.3">
      <c r="F6416" s="65"/>
      <c r="L6416" s="65"/>
      <c r="R6416" s="65"/>
    </row>
    <row r="6417" spans="6:18" s="2" customFormat="1" x14ac:dyDescent="0.3">
      <c r="F6417" s="65"/>
      <c r="L6417" s="65"/>
      <c r="R6417" s="65"/>
    </row>
    <row r="6418" spans="6:18" s="2" customFormat="1" x14ac:dyDescent="0.3">
      <c r="F6418" s="65"/>
      <c r="L6418" s="65"/>
      <c r="R6418" s="65"/>
    </row>
    <row r="6419" spans="6:18" s="2" customFormat="1" x14ac:dyDescent="0.3">
      <c r="F6419" s="65"/>
      <c r="L6419" s="65"/>
      <c r="R6419" s="65"/>
    </row>
    <row r="6420" spans="6:18" s="2" customFormat="1" x14ac:dyDescent="0.3">
      <c r="F6420" s="65"/>
      <c r="L6420" s="65"/>
      <c r="R6420" s="65"/>
    </row>
    <row r="6421" spans="6:18" s="2" customFormat="1" x14ac:dyDescent="0.3">
      <c r="F6421" s="65"/>
      <c r="L6421" s="65"/>
      <c r="R6421" s="65"/>
    </row>
    <row r="6422" spans="6:18" s="2" customFormat="1" x14ac:dyDescent="0.3">
      <c r="F6422" s="65"/>
      <c r="L6422" s="65"/>
      <c r="R6422" s="65"/>
    </row>
    <row r="6423" spans="6:18" s="2" customFormat="1" x14ac:dyDescent="0.3">
      <c r="F6423" s="65"/>
      <c r="L6423" s="65"/>
      <c r="R6423" s="65"/>
    </row>
    <row r="6424" spans="6:18" s="2" customFormat="1" x14ac:dyDescent="0.3">
      <c r="F6424" s="65"/>
      <c r="L6424" s="65"/>
      <c r="R6424" s="65"/>
    </row>
    <row r="6425" spans="6:18" s="2" customFormat="1" x14ac:dyDescent="0.3">
      <c r="F6425" s="65"/>
      <c r="L6425" s="65"/>
      <c r="R6425" s="65"/>
    </row>
    <row r="6426" spans="6:18" s="2" customFormat="1" x14ac:dyDescent="0.3">
      <c r="F6426" s="65"/>
      <c r="L6426" s="65"/>
      <c r="R6426" s="65"/>
    </row>
    <row r="6427" spans="6:18" s="2" customFormat="1" x14ac:dyDescent="0.3">
      <c r="F6427" s="65"/>
      <c r="L6427" s="65"/>
      <c r="R6427" s="65"/>
    </row>
    <row r="6428" spans="6:18" s="2" customFormat="1" x14ac:dyDescent="0.3">
      <c r="F6428" s="65"/>
      <c r="L6428" s="65"/>
      <c r="R6428" s="65"/>
    </row>
    <row r="6429" spans="6:18" s="2" customFormat="1" x14ac:dyDescent="0.3">
      <c r="F6429" s="65"/>
      <c r="L6429" s="65"/>
      <c r="R6429" s="65"/>
    </row>
    <row r="6430" spans="6:18" s="2" customFormat="1" x14ac:dyDescent="0.3">
      <c r="F6430" s="65"/>
      <c r="L6430" s="65"/>
      <c r="R6430" s="65"/>
    </row>
    <row r="6431" spans="6:18" s="2" customFormat="1" x14ac:dyDescent="0.3">
      <c r="F6431" s="65"/>
      <c r="L6431" s="65"/>
      <c r="R6431" s="65"/>
    </row>
    <row r="6432" spans="6:18" s="2" customFormat="1" x14ac:dyDescent="0.3">
      <c r="F6432" s="65"/>
      <c r="L6432" s="65"/>
      <c r="R6432" s="65"/>
    </row>
    <row r="6433" spans="6:18" s="2" customFormat="1" x14ac:dyDescent="0.3">
      <c r="F6433" s="65"/>
      <c r="L6433" s="65"/>
      <c r="R6433" s="65"/>
    </row>
    <row r="6434" spans="6:18" s="2" customFormat="1" x14ac:dyDescent="0.3">
      <c r="F6434" s="65"/>
      <c r="L6434" s="65"/>
      <c r="R6434" s="65"/>
    </row>
    <row r="6435" spans="6:18" s="2" customFormat="1" x14ac:dyDescent="0.3">
      <c r="F6435" s="65"/>
      <c r="L6435" s="65"/>
      <c r="R6435" s="65"/>
    </row>
    <row r="6436" spans="6:18" s="2" customFormat="1" x14ac:dyDescent="0.3">
      <c r="F6436" s="65"/>
      <c r="L6436" s="65"/>
      <c r="R6436" s="65"/>
    </row>
    <row r="6437" spans="6:18" s="2" customFormat="1" x14ac:dyDescent="0.3">
      <c r="F6437" s="65"/>
      <c r="L6437" s="65"/>
      <c r="R6437" s="65"/>
    </row>
    <row r="6438" spans="6:18" s="2" customFormat="1" x14ac:dyDescent="0.3">
      <c r="F6438" s="65"/>
      <c r="L6438" s="65"/>
      <c r="R6438" s="65"/>
    </row>
    <row r="6439" spans="6:18" s="2" customFormat="1" x14ac:dyDescent="0.3">
      <c r="F6439" s="65"/>
      <c r="L6439" s="65"/>
      <c r="R6439" s="65"/>
    </row>
    <row r="6440" spans="6:18" s="2" customFormat="1" x14ac:dyDescent="0.3">
      <c r="F6440" s="65"/>
      <c r="L6440" s="65"/>
      <c r="R6440" s="65"/>
    </row>
    <row r="6441" spans="6:18" s="2" customFormat="1" x14ac:dyDescent="0.3">
      <c r="F6441" s="65"/>
      <c r="L6441" s="65"/>
      <c r="R6441" s="65"/>
    </row>
    <row r="6442" spans="6:18" s="2" customFormat="1" x14ac:dyDescent="0.3">
      <c r="F6442" s="65"/>
      <c r="L6442" s="65"/>
      <c r="R6442" s="65"/>
    </row>
    <row r="6443" spans="6:18" s="2" customFormat="1" x14ac:dyDescent="0.3">
      <c r="F6443" s="65"/>
      <c r="L6443" s="65"/>
      <c r="R6443" s="65"/>
    </row>
    <row r="6444" spans="6:18" s="2" customFormat="1" x14ac:dyDescent="0.3">
      <c r="F6444" s="65"/>
      <c r="L6444" s="65"/>
      <c r="R6444" s="65"/>
    </row>
    <row r="6445" spans="6:18" s="2" customFormat="1" x14ac:dyDescent="0.3">
      <c r="F6445" s="65"/>
      <c r="L6445" s="65"/>
      <c r="R6445" s="65"/>
    </row>
    <row r="6446" spans="6:18" s="2" customFormat="1" x14ac:dyDescent="0.3">
      <c r="F6446" s="65"/>
      <c r="L6446" s="65"/>
      <c r="R6446" s="65"/>
    </row>
    <row r="6447" spans="6:18" s="2" customFormat="1" x14ac:dyDescent="0.3">
      <c r="F6447" s="65"/>
      <c r="L6447" s="65"/>
      <c r="R6447" s="65"/>
    </row>
    <row r="6448" spans="6:18" s="2" customFormat="1" x14ac:dyDescent="0.3">
      <c r="F6448" s="65"/>
      <c r="L6448" s="65"/>
      <c r="R6448" s="65"/>
    </row>
    <row r="6449" spans="6:18" s="2" customFormat="1" x14ac:dyDescent="0.3">
      <c r="F6449" s="65"/>
      <c r="L6449" s="65"/>
      <c r="R6449" s="65"/>
    </row>
    <row r="6450" spans="6:18" s="2" customFormat="1" x14ac:dyDescent="0.3">
      <c r="F6450" s="65"/>
      <c r="L6450" s="65"/>
      <c r="R6450" s="65"/>
    </row>
    <row r="6451" spans="6:18" s="2" customFormat="1" x14ac:dyDescent="0.3">
      <c r="F6451" s="65"/>
      <c r="L6451" s="65"/>
      <c r="R6451" s="65"/>
    </row>
    <row r="6452" spans="6:18" s="2" customFormat="1" x14ac:dyDescent="0.3">
      <c r="F6452" s="65"/>
      <c r="L6452" s="65"/>
      <c r="R6452" s="65"/>
    </row>
    <row r="6453" spans="6:18" s="2" customFormat="1" x14ac:dyDescent="0.3">
      <c r="F6453" s="65"/>
      <c r="L6453" s="65"/>
      <c r="R6453" s="65"/>
    </row>
    <row r="6454" spans="6:18" s="2" customFormat="1" x14ac:dyDescent="0.3">
      <c r="F6454" s="65"/>
      <c r="L6454" s="65"/>
      <c r="R6454" s="65"/>
    </row>
    <row r="6455" spans="6:18" s="2" customFormat="1" x14ac:dyDescent="0.3">
      <c r="F6455" s="65"/>
      <c r="L6455" s="65"/>
      <c r="R6455" s="65"/>
    </row>
    <row r="6456" spans="6:18" s="2" customFormat="1" x14ac:dyDescent="0.3">
      <c r="F6456" s="65"/>
      <c r="L6456" s="65"/>
      <c r="R6456" s="65"/>
    </row>
    <row r="6457" spans="6:18" s="2" customFormat="1" x14ac:dyDescent="0.3">
      <c r="F6457" s="65"/>
      <c r="L6457" s="65"/>
      <c r="R6457" s="65"/>
    </row>
    <row r="6458" spans="6:18" s="2" customFormat="1" x14ac:dyDescent="0.3">
      <c r="F6458" s="65"/>
      <c r="L6458" s="65"/>
      <c r="R6458" s="65"/>
    </row>
    <row r="6459" spans="6:18" s="2" customFormat="1" x14ac:dyDescent="0.3">
      <c r="F6459" s="65"/>
      <c r="L6459" s="65"/>
      <c r="R6459" s="65"/>
    </row>
    <row r="6460" spans="6:18" s="2" customFormat="1" x14ac:dyDescent="0.3">
      <c r="F6460" s="65"/>
      <c r="L6460" s="65"/>
      <c r="R6460" s="65"/>
    </row>
    <row r="6461" spans="6:18" s="2" customFormat="1" x14ac:dyDescent="0.3">
      <c r="F6461" s="65"/>
      <c r="L6461" s="65"/>
      <c r="R6461" s="65"/>
    </row>
    <row r="6462" spans="6:18" s="2" customFormat="1" x14ac:dyDescent="0.3">
      <c r="F6462" s="65"/>
      <c r="L6462" s="65"/>
      <c r="R6462" s="65"/>
    </row>
    <row r="6463" spans="6:18" s="2" customFormat="1" x14ac:dyDescent="0.3">
      <c r="F6463" s="65"/>
      <c r="L6463" s="65"/>
      <c r="R6463" s="65"/>
    </row>
    <row r="6464" spans="6:18" s="2" customFormat="1" x14ac:dyDescent="0.3">
      <c r="F6464" s="65"/>
      <c r="L6464" s="65"/>
      <c r="R6464" s="65"/>
    </row>
    <row r="6465" spans="6:18" s="2" customFormat="1" x14ac:dyDescent="0.3">
      <c r="F6465" s="65"/>
      <c r="L6465" s="65"/>
      <c r="R6465" s="65"/>
    </row>
    <row r="6466" spans="6:18" s="2" customFormat="1" x14ac:dyDescent="0.3">
      <c r="F6466" s="65"/>
      <c r="L6466" s="65"/>
      <c r="R6466" s="65"/>
    </row>
    <row r="6467" spans="6:18" s="2" customFormat="1" x14ac:dyDescent="0.3">
      <c r="F6467" s="65"/>
      <c r="L6467" s="65"/>
      <c r="R6467" s="65"/>
    </row>
    <row r="6468" spans="6:18" s="2" customFormat="1" x14ac:dyDescent="0.3">
      <c r="F6468" s="65"/>
      <c r="L6468" s="65"/>
      <c r="R6468" s="65"/>
    </row>
    <row r="6469" spans="6:18" s="2" customFormat="1" x14ac:dyDescent="0.3">
      <c r="F6469" s="65"/>
      <c r="L6469" s="65"/>
      <c r="R6469" s="65"/>
    </row>
    <row r="6470" spans="6:18" s="2" customFormat="1" x14ac:dyDescent="0.3">
      <c r="F6470" s="65"/>
      <c r="L6470" s="65"/>
      <c r="R6470" s="65"/>
    </row>
    <row r="6471" spans="6:18" s="2" customFormat="1" x14ac:dyDescent="0.3">
      <c r="F6471" s="65"/>
      <c r="L6471" s="65"/>
      <c r="R6471" s="65"/>
    </row>
    <row r="6472" spans="6:18" s="2" customFormat="1" x14ac:dyDescent="0.3">
      <c r="F6472" s="65"/>
      <c r="L6472" s="65"/>
      <c r="R6472" s="65"/>
    </row>
    <row r="6473" spans="6:18" s="2" customFormat="1" x14ac:dyDescent="0.3">
      <c r="F6473" s="65"/>
      <c r="L6473" s="65"/>
      <c r="R6473" s="65"/>
    </row>
    <row r="6474" spans="6:18" s="2" customFormat="1" x14ac:dyDescent="0.3">
      <c r="F6474" s="65"/>
      <c r="L6474" s="65"/>
      <c r="R6474" s="65"/>
    </row>
    <row r="6475" spans="6:18" s="2" customFormat="1" x14ac:dyDescent="0.3">
      <c r="F6475" s="65"/>
      <c r="L6475" s="65"/>
      <c r="R6475" s="65"/>
    </row>
    <row r="6476" spans="6:18" s="2" customFormat="1" x14ac:dyDescent="0.3">
      <c r="F6476" s="65"/>
      <c r="L6476" s="65"/>
      <c r="R6476" s="65"/>
    </row>
    <row r="6477" spans="6:18" s="2" customFormat="1" x14ac:dyDescent="0.3">
      <c r="F6477" s="65"/>
      <c r="L6477" s="65"/>
      <c r="R6477" s="65"/>
    </row>
    <row r="6478" spans="6:18" s="2" customFormat="1" x14ac:dyDescent="0.3">
      <c r="F6478" s="65"/>
      <c r="L6478" s="65"/>
      <c r="R6478" s="65"/>
    </row>
    <row r="6479" spans="6:18" s="2" customFormat="1" x14ac:dyDescent="0.3">
      <c r="F6479" s="65"/>
      <c r="L6479" s="65"/>
      <c r="R6479" s="65"/>
    </row>
    <row r="6480" spans="6:18" s="2" customFormat="1" x14ac:dyDescent="0.3">
      <c r="F6480" s="65"/>
      <c r="L6480" s="65"/>
      <c r="R6480" s="65"/>
    </row>
    <row r="6481" spans="6:18" s="2" customFormat="1" x14ac:dyDescent="0.3">
      <c r="F6481" s="65"/>
      <c r="L6481" s="65"/>
      <c r="R6481" s="65"/>
    </row>
    <row r="6482" spans="6:18" s="2" customFormat="1" x14ac:dyDescent="0.3">
      <c r="F6482" s="65"/>
      <c r="L6482" s="65"/>
      <c r="R6482" s="65"/>
    </row>
    <row r="6483" spans="6:18" s="2" customFormat="1" x14ac:dyDescent="0.3">
      <c r="F6483" s="65"/>
      <c r="L6483" s="65"/>
      <c r="R6483" s="65"/>
    </row>
    <row r="6484" spans="6:18" s="2" customFormat="1" x14ac:dyDescent="0.3">
      <c r="F6484" s="65"/>
      <c r="L6484" s="65"/>
      <c r="R6484" s="65"/>
    </row>
    <row r="6485" spans="6:18" s="2" customFormat="1" x14ac:dyDescent="0.3">
      <c r="F6485" s="65"/>
      <c r="L6485" s="65"/>
      <c r="R6485" s="65"/>
    </row>
    <row r="6486" spans="6:18" s="2" customFormat="1" x14ac:dyDescent="0.3">
      <c r="F6486" s="65"/>
      <c r="L6486" s="65"/>
      <c r="R6486" s="65"/>
    </row>
    <row r="6487" spans="6:18" s="2" customFormat="1" x14ac:dyDescent="0.3">
      <c r="F6487" s="65"/>
      <c r="L6487" s="65"/>
      <c r="R6487" s="65"/>
    </row>
    <row r="6488" spans="6:18" s="2" customFormat="1" x14ac:dyDescent="0.3">
      <c r="F6488" s="65"/>
      <c r="L6488" s="65"/>
      <c r="R6488" s="65"/>
    </row>
    <row r="6489" spans="6:18" s="2" customFormat="1" x14ac:dyDescent="0.3">
      <c r="F6489" s="65"/>
      <c r="L6489" s="65"/>
      <c r="R6489" s="65"/>
    </row>
    <row r="6490" spans="6:18" s="2" customFormat="1" x14ac:dyDescent="0.3">
      <c r="F6490" s="65"/>
      <c r="L6490" s="65"/>
      <c r="R6490" s="65"/>
    </row>
    <row r="6491" spans="6:18" s="2" customFormat="1" x14ac:dyDescent="0.3">
      <c r="F6491" s="65"/>
      <c r="L6491" s="65"/>
      <c r="R6491" s="65"/>
    </row>
    <row r="6492" spans="6:18" s="2" customFormat="1" x14ac:dyDescent="0.3">
      <c r="F6492" s="65"/>
      <c r="L6492" s="65"/>
      <c r="R6492" s="65"/>
    </row>
    <row r="6493" spans="6:18" s="2" customFormat="1" x14ac:dyDescent="0.3">
      <c r="F6493" s="65"/>
      <c r="L6493" s="65"/>
      <c r="R6493" s="65"/>
    </row>
    <row r="6494" spans="6:18" s="2" customFormat="1" x14ac:dyDescent="0.3">
      <c r="F6494" s="65"/>
      <c r="L6494" s="65"/>
      <c r="R6494" s="65"/>
    </row>
    <row r="6495" spans="6:18" s="2" customFormat="1" x14ac:dyDescent="0.3">
      <c r="F6495" s="65"/>
      <c r="L6495" s="65"/>
      <c r="R6495" s="65"/>
    </row>
    <row r="6496" spans="6:18" s="2" customFormat="1" x14ac:dyDescent="0.3">
      <c r="F6496" s="65"/>
      <c r="L6496" s="65"/>
      <c r="R6496" s="65"/>
    </row>
    <row r="6497" spans="6:18" s="2" customFormat="1" x14ac:dyDescent="0.3">
      <c r="F6497" s="65"/>
      <c r="L6497" s="65"/>
      <c r="R6497" s="65"/>
    </row>
    <row r="6498" spans="6:18" s="2" customFormat="1" x14ac:dyDescent="0.3">
      <c r="F6498" s="65"/>
      <c r="L6498" s="65"/>
      <c r="R6498" s="65"/>
    </row>
    <row r="6499" spans="6:18" s="2" customFormat="1" x14ac:dyDescent="0.3">
      <c r="F6499" s="65"/>
      <c r="L6499" s="65"/>
      <c r="R6499" s="65"/>
    </row>
    <row r="6500" spans="6:18" s="2" customFormat="1" x14ac:dyDescent="0.3">
      <c r="F6500" s="65"/>
      <c r="L6500" s="65"/>
      <c r="R6500" s="65"/>
    </row>
    <row r="6501" spans="6:18" s="2" customFormat="1" x14ac:dyDescent="0.3">
      <c r="F6501" s="65"/>
      <c r="L6501" s="65"/>
      <c r="R6501" s="65"/>
    </row>
    <row r="6502" spans="6:18" s="2" customFormat="1" x14ac:dyDescent="0.3">
      <c r="F6502" s="65"/>
      <c r="L6502" s="65"/>
      <c r="R6502" s="65"/>
    </row>
    <row r="6503" spans="6:18" s="2" customFormat="1" x14ac:dyDescent="0.3">
      <c r="F6503" s="65"/>
      <c r="L6503" s="65"/>
      <c r="R6503" s="65"/>
    </row>
    <row r="6504" spans="6:18" s="2" customFormat="1" x14ac:dyDescent="0.3">
      <c r="F6504" s="65"/>
      <c r="L6504" s="65"/>
      <c r="R6504" s="65"/>
    </row>
    <row r="6505" spans="6:18" s="2" customFormat="1" x14ac:dyDescent="0.3">
      <c r="F6505" s="65"/>
      <c r="L6505" s="65"/>
      <c r="R6505" s="65"/>
    </row>
    <row r="6506" spans="6:18" s="2" customFormat="1" x14ac:dyDescent="0.3">
      <c r="F6506" s="65"/>
      <c r="L6506" s="65"/>
      <c r="R6506" s="65"/>
    </row>
    <row r="6507" spans="6:18" s="2" customFormat="1" x14ac:dyDescent="0.3">
      <c r="F6507" s="65"/>
      <c r="L6507" s="65"/>
      <c r="R6507" s="65"/>
    </row>
    <row r="6508" spans="6:18" s="2" customFormat="1" x14ac:dyDescent="0.3">
      <c r="F6508" s="65"/>
      <c r="L6508" s="65"/>
      <c r="R6508" s="65"/>
    </row>
    <row r="6509" spans="6:18" s="2" customFormat="1" x14ac:dyDescent="0.3">
      <c r="F6509" s="65"/>
      <c r="L6509" s="65"/>
      <c r="R6509" s="65"/>
    </row>
    <row r="6510" spans="6:18" s="2" customFormat="1" x14ac:dyDescent="0.3">
      <c r="F6510" s="65"/>
      <c r="L6510" s="65"/>
      <c r="R6510" s="65"/>
    </row>
    <row r="6511" spans="6:18" s="2" customFormat="1" x14ac:dyDescent="0.3">
      <c r="F6511" s="65"/>
      <c r="L6511" s="65"/>
      <c r="R6511" s="65"/>
    </row>
    <row r="6512" spans="6:18" s="2" customFormat="1" x14ac:dyDescent="0.3">
      <c r="F6512" s="65"/>
      <c r="L6512" s="65"/>
      <c r="R6512" s="65"/>
    </row>
    <row r="6513" spans="6:18" s="2" customFormat="1" x14ac:dyDescent="0.3">
      <c r="F6513" s="65"/>
      <c r="L6513" s="65"/>
      <c r="R6513" s="65"/>
    </row>
    <row r="6514" spans="6:18" s="2" customFormat="1" x14ac:dyDescent="0.3">
      <c r="F6514" s="65"/>
      <c r="L6514" s="65"/>
      <c r="R6514" s="65"/>
    </row>
    <row r="6515" spans="6:18" s="2" customFormat="1" x14ac:dyDescent="0.3">
      <c r="F6515" s="65"/>
      <c r="L6515" s="65"/>
      <c r="R6515" s="65"/>
    </row>
    <row r="6516" spans="6:18" s="2" customFormat="1" x14ac:dyDescent="0.3">
      <c r="F6516" s="65"/>
      <c r="L6516" s="65"/>
      <c r="R6516" s="65"/>
    </row>
    <row r="6517" spans="6:18" s="2" customFormat="1" x14ac:dyDescent="0.3">
      <c r="F6517" s="65"/>
      <c r="L6517" s="65"/>
      <c r="R6517" s="65"/>
    </row>
    <row r="6518" spans="6:18" s="2" customFormat="1" x14ac:dyDescent="0.3">
      <c r="F6518" s="65"/>
      <c r="L6518" s="65"/>
      <c r="R6518" s="65"/>
    </row>
    <row r="6519" spans="6:18" s="2" customFormat="1" x14ac:dyDescent="0.3">
      <c r="F6519" s="65"/>
      <c r="L6519" s="65"/>
      <c r="R6519" s="65"/>
    </row>
    <row r="6520" spans="6:18" s="2" customFormat="1" x14ac:dyDescent="0.3">
      <c r="F6520" s="65"/>
      <c r="L6520" s="65"/>
      <c r="R6520" s="65"/>
    </row>
    <row r="6521" spans="6:18" s="2" customFormat="1" x14ac:dyDescent="0.3">
      <c r="F6521" s="65"/>
      <c r="L6521" s="65"/>
      <c r="R6521" s="65"/>
    </row>
    <row r="6522" spans="6:18" s="2" customFormat="1" x14ac:dyDescent="0.3">
      <c r="F6522" s="65"/>
      <c r="L6522" s="65"/>
      <c r="R6522" s="65"/>
    </row>
    <row r="6523" spans="6:18" s="2" customFormat="1" x14ac:dyDescent="0.3">
      <c r="F6523" s="65"/>
      <c r="L6523" s="65"/>
      <c r="R6523" s="65"/>
    </row>
    <row r="6524" spans="6:18" s="2" customFormat="1" x14ac:dyDescent="0.3">
      <c r="F6524" s="65"/>
      <c r="L6524" s="65"/>
      <c r="R6524" s="65"/>
    </row>
    <row r="6525" spans="6:18" s="2" customFormat="1" x14ac:dyDescent="0.3">
      <c r="F6525" s="65"/>
      <c r="L6525" s="65"/>
      <c r="R6525" s="65"/>
    </row>
    <row r="6526" spans="6:18" s="2" customFormat="1" x14ac:dyDescent="0.3">
      <c r="F6526" s="65"/>
      <c r="L6526" s="65"/>
      <c r="R6526" s="65"/>
    </row>
    <row r="6527" spans="6:18" s="2" customFormat="1" x14ac:dyDescent="0.3">
      <c r="F6527" s="65"/>
      <c r="L6527" s="65"/>
      <c r="R6527" s="65"/>
    </row>
    <row r="6528" spans="6:18" s="2" customFormat="1" x14ac:dyDescent="0.3">
      <c r="F6528" s="65"/>
      <c r="L6528" s="65"/>
      <c r="R6528" s="65"/>
    </row>
    <row r="6529" spans="6:18" s="2" customFormat="1" x14ac:dyDescent="0.3">
      <c r="F6529" s="65"/>
      <c r="L6529" s="65"/>
      <c r="R6529" s="65"/>
    </row>
    <row r="6530" spans="6:18" s="2" customFormat="1" x14ac:dyDescent="0.3">
      <c r="F6530" s="65"/>
      <c r="L6530" s="65"/>
      <c r="R6530" s="65"/>
    </row>
    <row r="6531" spans="6:18" s="2" customFormat="1" x14ac:dyDescent="0.3">
      <c r="F6531" s="65"/>
      <c r="L6531" s="65"/>
      <c r="R6531" s="65"/>
    </row>
    <row r="6532" spans="6:18" s="2" customFormat="1" x14ac:dyDescent="0.3">
      <c r="F6532" s="65"/>
      <c r="L6532" s="65"/>
      <c r="R6532" s="65"/>
    </row>
    <row r="6533" spans="6:18" s="2" customFormat="1" x14ac:dyDescent="0.3">
      <c r="F6533" s="65"/>
      <c r="L6533" s="65"/>
      <c r="R6533" s="65"/>
    </row>
    <row r="6534" spans="6:18" s="2" customFormat="1" x14ac:dyDescent="0.3">
      <c r="F6534" s="65"/>
      <c r="L6534" s="65"/>
      <c r="R6534" s="65"/>
    </row>
    <row r="6535" spans="6:18" s="2" customFormat="1" x14ac:dyDescent="0.3">
      <c r="F6535" s="65"/>
      <c r="L6535" s="65"/>
      <c r="R6535" s="65"/>
    </row>
    <row r="6536" spans="6:18" s="2" customFormat="1" x14ac:dyDescent="0.3">
      <c r="F6536" s="65"/>
      <c r="L6536" s="65"/>
      <c r="R6536" s="65"/>
    </row>
    <row r="6537" spans="6:18" s="2" customFormat="1" x14ac:dyDescent="0.3">
      <c r="F6537" s="65"/>
      <c r="L6537" s="65"/>
      <c r="R6537" s="65"/>
    </row>
    <row r="6538" spans="6:18" s="2" customFormat="1" x14ac:dyDescent="0.3">
      <c r="F6538" s="65"/>
      <c r="L6538" s="65"/>
      <c r="R6538" s="65"/>
    </row>
    <row r="6539" spans="6:18" s="2" customFormat="1" x14ac:dyDescent="0.3">
      <c r="F6539" s="65"/>
      <c r="L6539" s="65"/>
      <c r="R6539" s="65"/>
    </row>
    <row r="6540" spans="6:18" s="2" customFormat="1" x14ac:dyDescent="0.3">
      <c r="F6540" s="65"/>
      <c r="L6540" s="65"/>
      <c r="R6540" s="65"/>
    </row>
    <row r="6541" spans="6:18" s="2" customFormat="1" x14ac:dyDescent="0.3">
      <c r="F6541" s="65"/>
      <c r="L6541" s="65"/>
      <c r="R6541" s="65"/>
    </row>
    <row r="6542" spans="6:18" s="2" customFormat="1" x14ac:dyDescent="0.3">
      <c r="F6542" s="65"/>
      <c r="L6542" s="65"/>
      <c r="R6542" s="65"/>
    </row>
    <row r="6543" spans="6:18" s="2" customFormat="1" x14ac:dyDescent="0.3">
      <c r="F6543" s="65"/>
      <c r="L6543" s="65"/>
      <c r="R6543" s="65"/>
    </row>
    <row r="6544" spans="6:18" s="2" customFormat="1" x14ac:dyDescent="0.3">
      <c r="F6544" s="65"/>
      <c r="L6544" s="65"/>
      <c r="R6544" s="65"/>
    </row>
    <row r="6545" spans="6:18" s="2" customFormat="1" x14ac:dyDescent="0.3">
      <c r="F6545" s="65"/>
      <c r="L6545" s="65"/>
      <c r="R6545" s="65"/>
    </row>
    <row r="6546" spans="6:18" s="2" customFormat="1" x14ac:dyDescent="0.3">
      <c r="F6546" s="65"/>
      <c r="L6546" s="65"/>
      <c r="R6546" s="65"/>
    </row>
    <row r="6547" spans="6:18" s="2" customFormat="1" x14ac:dyDescent="0.3">
      <c r="F6547" s="65"/>
      <c r="L6547" s="65"/>
      <c r="R6547" s="65"/>
    </row>
    <row r="6548" spans="6:18" s="2" customFormat="1" x14ac:dyDescent="0.3">
      <c r="F6548" s="65"/>
      <c r="L6548" s="65"/>
      <c r="R6548" s="65"/>
    </row>
    <row r="6549" spans="6:18" s="2" customFormat="1" x14ac:dyDescent="0.3">
      <c r="F6549" s="65"/>
      <c r="L6549" s="65"/>
      <c r="R6549" s="65"/>
    </row>
    <row r="6550" spans="6:18" s="2" customFormat="1" x14ac:dyDescent="0.3">
      <c r="F6550" s="65"/>
      <c r="L6550" s="65"/>
      <c r="R6550" s="65"/>
    </row>
    <row r="6551" spans="6:18" s="2" customFormat="1" x14ac:dyDescent="0.3">
      <c r="F6551" s="65"/>
      <c r="L6551" s="65"/>
      <c r="R6551" s="65"/>
    </row>
    <row r="6552" spans="6:18" s="2" customFormat="1" x14ac:dyDescent="0.3">
      <c r="F6552" s="65"/>
      <c r="L6552" s="65"/>
      <c r="R6552" s="65"/>
    </row>
    <row r="6553" spans="6:18" s="2" customFormat="1" x14ac:dyDescent="0.3">
      <c r="F6553" s="65"/>
      <c r="L6553" s="65"/>
      <c r="R6553" s="65"/>
    </row>
    <row r="6554" spans="6:18" s="2" customFormat="1" x14ac:dyDescent="0.3">
      <c r="F6554" s="65"/>
      <c r="L6554" s="65"/>
      <c r="R6554" s="65"/>
    </row>
    <row r="6555" spans="6:18" s="2" customFormat="1" x14ac:dyDescent="0.3">
      <c r="F6555" s="65"/>
      <c r="L6555" s="65"/>
      <c r="R6555" s="65"/>
    </row>
    <row r="6556" spans="6:18" s="2" customFormat="1" x14ac:dyDescent="0.3">
      <c r="F6556" s="65"/>
      <c r="L6556" s="65"/>
      <c r="R6556" s="65"/>
    </row>
    <row r="6557" spans="6:18" s="2" customFormat="1" x14ac:dyDescent="0.3">
      <c r="F6557" s="65"/>
      <c r="L6557" s="65"/>
      <c r="R6557" s="65"/>
    </row>
    <row r="6558" spans="6:18" s="2" customFormat="1" x14ac:dyDescent="0.3">
      <c r="F6558" s="65"/>
      <c r="L6558" s="65"/>
      <c r="R6558" s="65"/>
    </row>
    <row r="6559" spans="6:18" s="2" customFormat="1" x14ac:dyDescent="0.3">
      <c r="F6559" s="65"/>
      <c r="L6559" s="65"/>
      <c r="R6559" s="65"/>
    </row>
    <row r="6560" spans="6:18" s="2" customFormat="1" x14ac:dyDescent="0.3">
      <c r="F6560" s="65"/>
      <c r="L6560" s="65"/>
      <c r="R6560" s="65"/>
    </row>
    <row r="6561" spans="6:18" s="2" customFormat="1" x14ac:dyDescent="0.3">
      <c r="F6561" s="65"/>
      <c r="L6561" s="65"/>
      <c r="R6561" s="65"/>
    </row>
    <row r="6562" spans="6:18" s="2" customFormat="1" x14ac:dyDescent="0.3">
      <c r="F6562" s="65"/>
      <c r="L6562" s="65"/>
      <c r="R6562" s="65"/>
    </row>
    <row r="6563" spans="6:18" s="2" customFormat="1" x14ac:dyDescent="0.3">
      <c r="F6563" s="65"/>
      <c r="L6563" s="65"/>
      <c r="R6563" s="65"/>
    </row>
    <row r="6564" spans="6:18" s="2" customFormat="1" x14ac:dyDescent="0.3">
      <c r="F6564" s="65"/>
      <c r="L6564" s="65"/>
      <c r="R6564" s="65"/>
    </row>
    <row r="6565" spans="6:18" s="2" customFormat="1" x14ac:dyDescent="0.3">
      <c r="F6565" s="65"/>
      <c r="L6565" s="65"/>
      <c r="R6565" s="65"/>
    </row>
    <row r="6566" spans="6:18" s="2" customFormat="1" x14ac:dyDescent="0.3">
      <c r="F6566" s="65"/>
      <c r="L6566" s="65"/>
      <c r="R6566" s="65"/>
    </row>
    <row r="6567" spans="6:18" s="2" customFormat="1" x14ac:dyDescent="0.3">
      <c r="F6567" s="65"/>
      <c r="L6567" s="65"/>
      <c r="R6567" s="65"/>
    </row>
    <row r="6568" spans="6:18" s="2" customFormat="1" x14ac:dyDescent="0.3">
      <c r="F6568" s="65"/>
      <c r="L6568" s="65"/>
      <c r="R6568" s="65"/>
    </row>
    <row r="6569" spans="6:18" s="2" customFormat="1" x14ac:dyDescent="0.3">
      <c r="F6569" s="65"/>
      <c r="L6569" s="65"/>
      <c r="R6569" s="65"/>
    </row>
    <row r="6570" spans="6:18" s="2" customFormat="1" x14ac:dyDescent="0.3">
      <c r="F6570" s="65"/>
      <c r="L6570" s="65"/>
      <c r="R6570" s="65"/>
    </row>
    <row r="6571" spans="6:18" s="2" customFormat="1" x14ac:dyDescent="0.3">
      <c r="F6571" s="65"/>
      <c r="L6571" s="65"/>
      <c r="R6571" s="65"/>
    </row>
    <row r="6572" spans="6:18" s="2" customFormat="1" x14ac:dyDescent="0.3">
      <c r="F6572" s="65"/>
      <c r="L6572" s="65"/>
      <c r="R6572" s="65"/>
    </row>
    <row r="6573" spans="6:18" s="2" customFormat="1" x14ac:dyDescent="0.3">
      <c r="F6573" s="65"/>
      <c r="L6573" s="65"/>
      <c r="R6573" s="65"/>
    </row>
    <row r="6574" spans="6:18" s="2" customFormat="1" x14ac:dyDescent="0.3">
      <c r="F6574" s="65"/>
      <c r="L6574" s="65"/>
      <c r="R6574" s="65"/>
    </row>
    <row r="6575" spans="6:18" s="2" customFormat="1" x14ac:dyDescent="0.3">
      <c r="F6575" s="65"/>
      <c r="L6575" s="65"/>
      <c r="R6575" s="65"/>
    </row>
    <row r="6576" spans="6:18" s="2" customFormat="1" x14ac:dyDescent="0.3">
      <c r="F6576" s="65"/>
      <c r="L6576" s="65"/>
      <c r="R6576" s="65"/>
    </row>
    <row r="6577" spans="6:18" s="2" customFormat="1" x14ac:dyDescent="0.3">
      <c r="F6577" s="65"/>
      <c r="L6577" s="65"/>
      <c r="R6577" s="65"/>
    </row>
    <row r="6578" spans="6:18" s="2" customFormat="1" x14ac:dyDescent="0.3">
      <c r="F6578" s="65"/>
      <c r="L6578" s="65"/>
      <c r="R6578" s="65"/>
    </row>
    <row r="6579" spans="6:18" s="2" customFormat="1" x14ac:dyDescent="0.3">
      <c r="F6579" s="65"/>
      <c r="L6579" s="65"/>
      <c r="R6579" s="65"/>
    </row>
    <row r="6580" spans="6:18" s="2" customFormat="1" x14ac:dyDescent="0.3">
      <c r="F6580" s="65"/>
      <c r="L6580" s="65"/>
      <c r="R6580" s="65"/>
    </row>
    <row r="6581" spans="6:18" s="2" customFormat="1" x14ac:dyDescent="0.3">
      <c r="F6581" s="65"/>
      <c r="L6581" s="65"/>
      <c r="R6581" s="65"/>
    </row>
    <row r="6582" spans="6:18" s="2" customFormat="1" x14ac:dyDescent="0.3">
      <c r="F6582" s="65"/>
      <c r="L6582" s="65"/>
      <c r="R6582" s="65"/>
    </row>
    <row r="6583" spans="6:18" s="2" customFormat="1" x14ac:dyDescent="0.3">
      <c r="F6583" s="65"/>
      <c r="L6583" s="65"/>
      <c r="R6583" s="65"/>
    </row>
    <row r="6584" spans="6:18" s="2" customFormat="1" x14ac:dyDescent="0.3">
      <c r="F6584" s="65"/>
      <c r="L6584" s="65"/>
      <c r="R6584" s="65"/>
    </row>
    <row r="6585" spans="6:18" s="2" customFormat="1" x14ac:dyDescent="0.3">
      <c r="F6585" s="65"/>
      <c r="L6585" s="65"/>
      <c r="R6585" s="65"/>
    </row>
    <row r="6586" spans="6:18" s="2" customFormat="1" x14ac:dyDescent="0.3">
      <c r="F6586" s="65"/>
      <c r="L6586" s="65"/>
      <c r="R6586" s="65"/>
    </row>
    <row r="6587" spans="6:18" s="2" customFormat="1" x14ac:dyDescent="0.3">
      <c r="F6587" s="65"/>
      <c r="L6587" s="65"/>
      <c r="R6587" s="65"/>
    </row>
    <row r="6588" spans="6:18" s="2" customFormat="1" x14ac:dyDescent="0.3">
      <c r="F6588" s="65"/>
      <c r="L6588" s="65"/>
      <c r="R6588" s="65"/>
    </row>
    <row r="6589" spans="6:18" s="2" customFormat="1" x14ac:dyDescent="0.3">
      <c r="F6589" s="65"/>
      <c r="L6589" s="65"/>
      <c r="R6589" s="65"/>
    </row>
    <row r="6590" spans="6:18" s="2" customFormat="1" x14ac:dyDescent="0.3">
      <c r="F6590" s="65"/>
      <c r="L6590" s="65"/>
      <c r="R6590" s="65"/>
    </row>
    <row r="6591" spans="6:18" s="2" customFormat="1" x14ac:dyDescent="0.3">
      <c r="F6591" s="65"/>
      <c r="L6591" s="65"/>
      <c r="R6591" s="65"/>
    </row>
    <row r="6592" spans="6:18" s="2" customFormat="1" x14ac:dyDescent="0.3">
      <c r="F6592" s="65"/>
      <c r="L6592" s="65"/>
      <c r="R6592" s="65"/>
    </row>
    <row r="6593" spans="6:18" s="2" customFormat="1" x14ac:dyDescent="0.3">
      <c r="F6593" s="65"/>
      <c r="L6593" s="65"/>
      <c r="R6593" s="65"/>
    </row>
    <row r="6594" spans="6:18" s="2" customFormat="1" x14ac:dyDescent="0.3">
      <c r="F6594" s="65"/>
      <c r="L6594" s="65"/>
      <c r="R6594" s="65"/>
    </row>
    <row r="6595" spans="6:18" s="2" customFormat="1" x14ac:dyDescent="0.3">
      <c r="F6595" s="65"/>
      <c r="L6595" s="65"/>
      <c r="R6595" s="65"/>
    </row>
    <row r="6596" spans="6:18" s="2" customFormat="1" x14ac:dyDescent="0.3">
      <c r="F6596" s="65"/>
      <c r="L6596" s="65"/>
      <c r="R6596" s="65"/>
    </row>
    <row r="6597" spans="6:18" s="2" customFormat="1" x14ac:dyDescent="0.3">
      <c r="F6597" s="65"/>
      <c r="L6597" s="65"/>
      <c r="R6597" s="65"/>
    </row>
    <row r="6598" spans="6:18" s="2" customFormat="1" x14ac:dyDescent="0.3">
      <c r="F6598" s="65"/>
      <c r="L6598" s="65"/>
      <c r="R6598" s="65"/>
    </row>
    <row r="6599" spans="6:18" s="2" customFormat="1" x14ac:dyDescent="0.3">
      <c r="F6599" s="65"/>
      <c r="L6599" s="65"/>
      <c r="R6599" s="65"/>
    </row>
    <row r="6600" spans="6:18" s="2" customFormat="1" x14ac:dyDescent="0.3">
      <c r="F6600" s="65"/>
      <c r="L6600" s="65"/>
      <c r="R6600" s="65"/>
    </row>
    <row r="6601" spans="6:18" s="2" customFormat="1" x14ac:dyDescent="0.3">
      <c r="F6601" s="65"/>
      <c r="L6601" s="65"/>
      <c r="R6601" s="65"/>
    </row>
    <row r="6602" spans="6:18" s="2" customFormat="1" x14ac:dyDescent="0.3">
      <c r="F6602" s="65"/>
      <c r="L6602" s="65"/>
      <c r="R6602" s="65"/>
    </row>
    <row r="6603" spans="6:18" s="2" customFormat="1" x14ac:dyDescent="0.3">
      <c r="F6603" s="65"/>
      <c r="L6603" s="65"/>
      <c r="R6603" s="65"/>
    </row>
    <row r="6604" spans="6:18" s="2" customFormat="1" x14ac:dyDescent="0.3">
      <c r="F6604" s="65"/>
      <c r="L6604" s="65"/>
      <c r="R6604" s="65"/>
    </row>
    <row r="6605" spans="6:18" s="2" customFormat="1" x14ac:dyDescent="0.3">
      <c r="F6605" s="65"/>
      <c r="L6605" s="65"/>
      <c r="R6605" s="65"/>
    </row>
    <row r="6606" spans="6:18" s="2" customFormat="1" x14ac:dyDescent="0.3">
      <c r="F6606" s="65"/>
      <c r="L6606" s="65"/>
      <c r="R6606" s="65"/>
    </row>
    <row r="6607" spans="6:18" s="2" customFormat="1" x14ac:dyDescent="0.3">
      <c r="F6607" s="65"/>
      <c r="L6607" s="65"/>
      <c r="R6607" s="65"/>
    </row>
    <row r="6608" spans="6:18" s="2" customFormat="1" x14ac:dyDescent="0.3">
      <c r="F6608" s="65"/>
      <c r="L6608" s="65"/>
      <c r="R6608" s="65"/>
    </row>
    <row r="6609" spans="6:18" s="2" customFormat="1" x14ac:dyDescent="0.3">
      <c r="F6609" s="65"/>
      <c r="L6609" s="65"/>
      <c r="R6609" s="65"/>
    </row>
    <row r="6610" spans="6:18" s="2" customFormat="1" x14ac:dyDescent="0.3">
      <c r="F6610" s="65"/>
      <c r="L6610" s="65"/>
      <c r="R6610" s="65"/>
    </row>
    <row r="6611" spans="6:18" s="2" customFormat="1" x14ac:dyDescent="0.3">
      <c r="F6611" s="65"/>
      <c r="L6611" s="65"/>
      <c r="R6611" s="65"/>
    </row>
    <row r="6612" spans="6:18" s="2" customFormat="1" x14ac:dyDescent="0.3">
      <c r="F6612" s="65"/>
      <c r="L6612" s="65"/>
      <c r="R6612" s="65"/>
    </row>
    <row r="6613" spans="6:18" s="2" customFormat="1" x14ac:dyDescent="0.3">
      <c r="F6613" s="65"/>
      <c r="L6613" s="65"/>
      <c r="R6613" s="65"/>
    </row>
    <row r="6614" spans="6:18" s="2" customFormat="1" x14ac:dyDescent="0.3">
      <c r="F6614" s="65"/>
      <c r="L6614" s="65"/>
      <c r="R6614" s="65"/>
    </row>
    <row r="6615" spans="6:18" s="2" customFormat="1" x14ac:dyDescent="0.3">
      <c r="F6615" s="65"/>
      <c r="L6615" s="65"/>
      <c r="R6615" s="65"/>
    </row>
    <row r="6616" spans="6:18" s="2" customFormat="1" x14ac:dyDescent="0.3">
      <c r="F6616" s="65"/>
      <c r="L6616" s="65"/>
      <c r="R6616" s="65"/>
    </row>
    <row r="6617" spans="6:18" s="2" customFormat="1" x14ac:dyDescent="0.3">
      <c r="F6617" s="65"/>
      <c r="L6617" s="65"/>
      <c r="R6617" s="65"/>
    </row>
    <row r="6618" spans="6:18" s="2" customFormat="1" x14ac:dyDescent="0.3">
      <c r="F6618" s="65"/>
      <c r="L6618" s="65"/>
      <c r="R6618" s="65"/>
    </row>
    <row r="6619" spans="6:18" s="2" customFormat="1" x14ac:dyDescent="0.3">
      <c r="F6619" s="65"/>
      <c r="L6619" s="65"/>
      <c r="R6619" s="65"/>
    </row>
    <row r="6620" spans="6:18" s="2" customFormat="1" x14ac:dyDescent="0.3">
      <c r="F6620" s="65"/>
      <c r="L6620" s="65"/>
      <c r="R6620" s="65"/>
    </row>
    <row r="6621" spans="6:18" s="2" customFormat="1" x14ac:dyDescent="0.3">
      <c r="F6621" s="65"/>
      <c r="L6621" s="65"/>
      <c r="R6621" s="65"/>
    </row>
    <row r="6622" spans="6:18" s="2" customFormat="1" x14ac:dyDescent="0.3">
      <c r="F6622" s="65"/>
      <c r="L6622" s="65"/>
      <c r="R6622" s="65"/>
    </row>
    <row r="6623" spans="6:18" s="2" customFormat="1" x14ac:dyDescent="0.3">
      <c r="F6623" s="65"/>
      <c r="L6623" s="65"/>
      <c r="R6623" s="65"/>
    </row>
    <row r="6624" spans="6:18" s="2" customFormat="1" x14ac:dyDescent="0.3">
      <c r="F6624" s="65"/>
      <c r="L6624" s="65"/>
      <c r="R6624" s="65"/>
    </row>
    <row r="6625" spans="6:18" s="2" customFormat="1" x14ac:dyDescent="0.3">
      <c r="F6625" s="65"/>
      <c r="L6625" s="65"/>
      <c r="R6625" s="65"/>
    </row>
    <row r="6626" spans="6:18" s="2" customFormat="1" x14ac:dyDescent="0.3">
      <c r="F6626" s="65"/>
      <c r="L6626" s="65"/>
      <c r="R6626" s="65"/>
    </row>
    <row r="6627" spans="6:18" s="2" customFormat="1" x14ac:dyDescent="0.3">
      <c r="F6627" s="65"/>
      <c r="L6627" s="65"/>
      <c r="R6627" s="65"/>
    </row>
    <row r="6628" spans="6:18" s="2" customFormat="1" x14ac:dyDescent="0.3">
      <c r="F6628" s="65"/>
      <c r="L6628" s="65"/>
      <c r="R6628" s="65"/>
    </row>
    <row r="6629" spans="6:18" s="2" customFormat="1" x14ac:dyDescent="0.3">
      <c r="F6629" s="65"/>
      <c r="L6629" s="65"/>
      <c r="R6629" s="65"/>
    </row>
    <row r="6630" spans="6:18" s="2" customFormat="1" x14ac:dyDescent="0.3">
      <c r="F6630" s="65"/>
      <c r="L6630" s="65"/>
      <c r="R6630" s="65"/>
    </row>
    <row r="6631" spans="6:18" s="2" customFormat="1" x14ac:dyDescent="0.3">
      <c r="F6631" s="65"/>
      <c r="L6631" s="65"/>
      <c r="R6631" s="65"/>
    </row>
    <row r="6632" spans="6:18" s="2" customFormat="1" x14ac:dyDescent="0.3">
      <c r="F6632" s="65"/>
      <c r="L6632" s="65"/>
      <c r="R6632" s="65"/>
    </row>
    <row r="6633" spans="6:18" s="2" customFormat="1" x14ac:dyDescent="0.3">
      <c r="F6633" s="65"/>
      <c r="L6633" s="65"/>
      <c r="R6633" s="65"/>
    </row>
    <row r="6634" spans="6:18" s="2" customFormat="1" x14ac:dyDescent="0.3">
      <c r="F6634" s="65"/>
      <c r="L6634" s="65"/>
      <c r="R6634" s="65"/>
    </row>
    <row r="6635" spans="6:18" s="2" customFormat="1" x14ac:dyDescent="0.3">
      <c r="F6635" s="65"/>
      <c r="L6635" s="65"/>
      <c r="R6635" s="65"/>
    </row>
    <row r="6636" spans="6:18" s="2" customFormat="1" x14ac:dyDescent="0.3">
      <c r="F6636" s="65"/>
      <c r="L6636" s="65"/>
      <c r="R6636" s="65"/>
    </row>
    <row r="6637" spans="6:18" s="2" customFormat="1" x14ac:dyDescent="0.3">
      <c r="F6637" s="65"/>
      <c r="L6637" s="65"/>
      <c r="R6637" s="65"/>
    </row>
    <row r="6638" spans="6:18" s="2" customFormat="1" x14ac:dyDescent="0.3">
      <c r="F6638" s="65"/>
      <c r="L6638" s="65"/>
      <c r="R6638" s="65"/>
    </row>
    <row r="6639" spans="6:18" s="2" customFormat="1" x14ac:dyDescent="0.3">
      <c r="F6639" s="65"/>
      <c r="L6639" s="65"/>
      <c r="R6639" s="65"/>
    </row>
    <row r="6640" spans="6:18" s="2" customFormat="1" x14ac:dyDescent="0.3">
      <c r="F6640" s="65"/>
      <c r="L6640" s="65"/>
      <c r="R6640" s="65"/>
    </row>
    <row r="6641" spans="6:18" s="2" customFormat="1" x14ac:dyDescent="0.3">
      <c r="F6641" s="65"/>
      <c r="L6641" s="65"/>
      <c r="R6641" s="65"/>
    </row>
    <row r="6642" spans="6:18" s="2" customFormat="1" x14ac:dyDescent="0.3">
      <c r="F6642" s="65"/>
      <c r="L6642" s="65"/>
      <c r="R6642" s="65"/>
    </row>
    <row r="6643" spans="6:18" s="2" customFormat="1" x14ac:dyDescent="0.3">
      <c r="F6643" s="65"/>
      <c r="L6643" s="65"/>
      <c r="R6643" s="65"/>
    </row>
    <row r="6644" spans="6:18" s="2" customFormat="1" x14ac:dyDescent="0.3">
      <c r="F6644" s="65"/>
      <c r="L6644" s="65"/>
      <c r="R6644" s="65"/>
    </row>
    <row r="6645" spans="6:18" s="2" customFormat="1" x14ac:dyDescent="0.3">
      <c r="F6645" s="65"/>
      <c r="L6645" s="65"/>
      <c r="R6645" s="65"/>
    </row>
    <row r="6646" spans="6:18" s="2" customFormat="1" x14ac:dyDescent="0.3">
      <c r="F6646" s="65"/>
      <c r="L6646" s="65"/>
      <c r="R6646" s="65"/>
    </row>
    <row r="6647" spans="6:18" s="2" customFormat="1" x14ac:dyDescent="0.3">
      <c r="F6647" s="65"/>
      <c r="L6647" s="65"/>
      <c r="R6647" s="65"/>
    </row>
    <row r="6648" spans="6:18" s="2" customFormat="1" x14ac:dyDescent="0.3">
      <c r="F6648" s="65"/>
      <c r="L6648" s="65"/>
      <c r="R6648" s="65"/>
    </row>
    <row r="6649" spans="6:18" s="2" customFormat="1" x14ac:dyDescent="0.3">
      <c r="F6649" s="65"/>
      <c r="L6649" s="65"/>
      <c r="R6649" s="65"/>
    </row>
    <row r="6650" spans="6:18" s="2" customFormat="1" x14ac:dyDescent="0.3">
      <c r="F6650" s="65"/>
      <c r="L6650" s="65"/>
      <c r="R6650" s="65"/>
    </row>
    <row r="6651" spans="6:18" s="2" customFormat="1" x14ac:dyDescent="0.3">
      <c r="F6651" s="65"/>
      <c r="L6651" s="65"/>
      <c r="R6651" s="65"/>
    </row>
    <row r="6652" spans="6:18" s="2" customFormat="1" x14ac:dyDescent="0.3">
      <c r="F6652" s="65"/>
      <c r="L6652" s="65"/>
      <c r="R6652" s="65"/>
    </row>
    <row r="6653" spans="6:18" s="2" customFormat="1" x14ac:dyDescent="0.3">
      <c r="F6653" s="65"/>
      <c r="L6653" s="65"/>
      <c r="R6653" s="65"/>
    </row>
    <row r="6654" spans="6:18" s="2" customFormat="1" x14ac:dyDescent="0.3">
      <c r="F6654" s="65"/>
      <c r="L6654" s="65"/>
      <c r="R6654" s="65"/>
    </row>
    <row r="6655" spans="6:18" s="2" customFormat="1" x14ac:dyDescent="0.3">
      <c r="F6655" s="65"/>
      <c r="L6655" s="65"/>
      <c r="R6655" s="65"/>
    </row>
    <row r="6656" spans="6:18" s="2" customFormat="1" x14ac:dyDescent="0.3">
      <c r="F6656" s="65"/>
      <c r="L6656" s="65"/>
      <c r="R6656" s="65"/>
    </row>
    <row r="6657" spans="6:18" s="2" customFormat="1" x14ac:dyDescent="0.3">
      <c r="F6657" s="65"/>
      <c r="L6657" s="65"/>
      <c r="R6657" s="65"/>
    </row>
    <row r="6658" spans="6:18" s="2" customFormat="1" x14ac:dyDescent="0.3">
      <c r="F6658" s="65"/>
      <c r="L6658" s="65"/>
      <c r="R6658" s="65"/>
    </row>
    <row r="6659" spans="6:18" s="2" customFormat="1" x14ac:dyDescent="0.3">
      <c r="F6659" s="65"/>
      <c r="L6659" s="65"/>
      <c r="R6659" s="65"/>
    </row>
    <row r="6660" spans="6:18" s="2" customFormat="1" x14ac:dyDescent="0.3">
      <c r="F6660" s="65"/>
      <c r="L6660" s="65"/>
      <c r="R6660" s="65"/>
    </row>
    <row r="6661" spans="6:18" s="2" customFormat="1" x14ac:dyDescent="0.3">
      <c r="F6661" s="65"/>
      <c r="L6661" s="65"/>
      <c r="R6661" s="65"/>
    </row>
    <row r="6662" spans="6:18" s="2" customFormat="1" x14ac:dyDescent="0.3">
      <c r="F6662" s="65"/>
      <c r="L6662" s="65"/>
      <c r="R6662" s="65"/>
    </row>
    <row r="6663" spans="6:18" s="2" customFormat="1" x14ac:dyDescent="0.3">
      <c r="F6663" s="65"/>
      <c r="L6663" s="65"/>
      <c r="R6663" s="65"/>
    </row>
    <row r="6664" spans="6:18" s="2" customFormat="1" x14ac:dyDescent="0.3">
      <c r="F6664" s="65"/>
      <c r="L6664" s="65"/>
      <c r="R6664" s="65"/>
    </row>
    <row r="6665" spans="6:18" s="2" customFormat="1" x14ac:dyDescent="0.3">
      <c r="F6665" s="65"/>
      <c r="L6665" s="65"/>
      <c r="R6665" s="65"/>
    </row>
    <row r="6666" spans="6:18" s="2" customFormat="1" x14ac:dyDescent="0.3">
      <c r="F6666" s="65"/>
      <c r="L6666" s="65"/>
      <c r="R6666" s="65"/>
    </row>
    <row r="6667" spans="6:18" s="2" customFormat="1" x14ac:dyDescent="0.3">
      <c r="F6667" s="65"/>
      <c r="L6667" s="65"/>
      <c r="R6667" s="65"/>
    </row>
    <row r="6668" spans="6:18" s="2" customFormat="1" x14ac:dyDescent="0.3">
      <c r="F6668" s="65"/>
      <c r="L6668" s="65"/>
      <c r="R6668" s="65"/>
    </row>
    <row r="6669" spans="6:18" s="2" customFormat="1" x14ac:dyDescent="0.3">
      <c r="F6669" s="65"/>
      <c r="L6669" s="65"/>
      <c r="R6669" s="65"/>
    </row>
    <row r="6670" spans="6:18" s="2" customFormat="1" x14ac:dyDescent="0.3">
      <c r="F6670" s="65"/>
      <c r="L6670" s="65"/>
      <c r="R6670" s="65"/>
    </row>
    <row r="6671" spans="6:18" s="2" customFormat="1" x14ac:dyDescent="0.3">
      <c r="F6671" s="65"/>
      <c r="L6671" s="65"/>
      <c r="R6671" s="65"/>
    </row>
    <row r="6672" spans="6:18" s="2" customFormat="1" x14ac:dyDescent="0.3">
      <c r="F6672" s="65"/>
      <c r="L6672" s="65"/>
      <c r="R6672" s="65"/>
    </row>
    <row r="6673" spans="6:18" s="2" customFormat="1" x14ac:dyDescent="0.3">
      <c r="F6673" s="65"/>
      <c r="L6673" s="65"/>
      <c r="R6673" s="65"/>
    </row>
    <row r="6674" spans="6:18" s="2" customFormat="1" x14ac:dyDescent="0.3">
      <c r="F6674" s="65"/>
      <c r="L6674" s="65"/>
      <c r="R6674" s="65"/>
    </row>
    <row r="6675" spans="6:18" s="2" customFormat="1" x14ac:dyDescent="0.3">
      <c r="F6675" s="65"/>
      <c r="L6675" s="65"/>
      <c r="R6675" s="65"/>
    </row>
    <row r="6676" spans="6:18" s="2" customFormat="1" x14ac:dyDescent="0.3">
      <c r="F6676" s="65"/>
      <c r="L6676" s="65"/>
      <c r="R6676" s="65"/>
    </row>
    <row r="6677" spans="6:18" s="2" customFormat="1" x14ac:dyDescent="0.3">
      <c r="F6677" s="65"/>
      <c r="L6677" s="65"/>
      <c r="R6677" s="65"/>
    </row>
    <row r="6678" spans="6:18" s="2" customFormat="1" x14ac:dyDescent="0.3">
      <c r="F6678" s="65"/>
      <c r="L6678" s="65"/>
      <c r="R6678" s="65"/>
    </row>
    <row r="6679" spans="6:18" s="2" customFormat="1" x14ac:dyDescent="0.3">
      <c r="F6679" s="65"/>
      <c r="L6679" s="65"/>
      <c r="R6679" s="65"/>
    </row>
    <row r="6680" spans="6:18" s="2" customFormat="1" x14ac:dyDescent="0.3">
      <c r="F6680" s="65"/>
      <c r="L6680" s="65"/>
      <c r="R6680" s="65"/>
    </row>
    <row r="6681" spans="6:18" s="2" customFormat="1" x14ac:dyDescent="0.3">
      <c r="F6681" s="65"/>
      <c r="L6681" s="65"/>
      <c r="R6681" s="65"/>
    </row>
    <row r="6682" spans="6:18" s="2" customFormat="1" x14ac:dyDescent="0.3">
      <c r="F6682" s="65"/>
      <c r="L6682" s="65"/>
      <c r="R6682" s="65"/>
    </row>
    <row r="6683" spans="6:18" s="2" customFormat="1" x14ac:dyDescent="0.3">
      <c r="F6683" s="65"/>
      <c r="L6683" s="65"/>
      <c r="R6683" s="65"/>
    </row>
    <row r="6684" spans="6:18" s="2" customFormat="1" x14ac:dyDescent="0.3">
      <c r="F6684" s="65"/>
      <c r="L6684" s="65"/>
      <c r="R6684" s="65"/>
    </row>
    <row r="6685" spans="6:18" s="2" customFormat="1" x14ac:dyDescent="0.3">
      <c r="F6685" s="65"/>
      <c r="L6685" s="65"/>
      <c r="R6685" s="65"/>
    </row>
    <row r="6686" spans="6:18" s="2" customFormat="1" x14ac:dyDescent="0.3">
      <c r="F6686" s="65"/>
      <c r="L6686" s="65"/>
      <c r="R6686" s="65"/>
    </row>
    <row r="6687" spans="6:18" s="2" customFormat="1" x14ac:dyDescent="0.3">
      <c r="F6687" s="65"/>
      <c r="L6687" s="65"/>
      <c r="R6687" s="65"/>
    </row>
    <row r="6688" spans="6:18" s="2" customFormat="1" x14ac:dyDescent="0.3">
      <c r="F6688" s="65"/>
      <c r="L6688" s="65"/>
      <c r="R6688" s="65"/>
    </row>
    <row r="6689" spans="6:18" s="2" customFormat="1" x14ac:dyDescent="0.3">
      <c r="F6689" s="65"/>
      <c r="L6689" s="65"/>
      <c r="R6689" s="65"/>
    </row>
    <row r="6690" spans="6:18" s="2" customFormat="1" x14ac:dyDescent="0.3">
      <c r="F6690" s="65"/>
      <c r="L6690" s="65"/>
      <c r="R6690" s="65"/>
    </row>
    <row r="6691" spans="6:18" s="2" customFormat="1" x14ac:dyDescent="0.3">
      <c r="F6691" s="65"/>
      <c r="L6691" s="65"/>
      <c r="R6691" s="65"/>
    </row>
    <row r="6692" spans="6:18" s="2" customFormat="1" x14ac:dyDescent="0.3">
      <c r="F6692" s="65"/>
      <c r="L6692" s="65"/>
      <c r="R6692" s="65"/>
    </row>
    <row r="6693" spans="6:18" s="2" customFormat="1" x14ac:dyDescent="0.3">
      <c r="F6693" s="65"/>
      <c r="L6693" s="65"/>
      <c r="R6693" s="65"/>
    </row>
    <row r="6694" spans="6:18" s="2" customFormat="1" x14ac:dyDescent="0.3">
      <c r="F6694" s="65"/>
      <c r="L6694" s="65"/>
      <c r="R6694" s="65"/>
    </row>
    <row r="6695" spans="6:18" s="2" customFormat="1" x14ac:dyDescent="0.3">
      <c r="F6695" s="65"/>
      <c r="L6695" s="65"/>
      <c r="R6695" s="65"/>
    </row>
    <row r="6696" spans="6:18" s="2" customFormat="1" x14ac:dyDescent="0.3">
      <c r="F6696" s="65"/>
      <c r="L6696" s="65"/>
      <c r="R6696" s="65"/>
    </row>
    <row r="6697" spans="6:18" s="2" customFormat="1" x14ac:dyDescent="0.3">
      <c r="F6697" s="65"/>
      <c r="L6697" s="65"/>
      <c r="R6697" s="65"/>
    </row>
    <row r="6698" spans="6:18" s="2" customFormat="1" x14ac:dyDescent="0.3">
      <c r="F6698" s="65"/>
      <c r="L6698" s="65"/>
      <c r="R6698" s="65"/>
    </row>
    <row r="6699" spans="6:18" s="2" customFormat="1" x14ac:dyDescent="0.3">
      <c r="F6699" s="65"/>
      <c r="L6699" s="65"/>
      <c r="R6699" s="65"/>
    </row>
    <row r="6700" spans="6:18" s="2" customFormat="1" x14ac:dyDescent="0.3">
      <c r="F6700" s="65"/>
      <c r="L6700" s="65"/>
      <c r="R6700" s="65"/>
    </row>
    <row r="6701" spans="6:18" s="2" customFormat="1" x14ac:dyDescent="0.3">
      <c r="F6701" s="65"/>
      <c r="L6701" s="65"/>
      <c r="R6701" s="65"/>
    </row>
    <row r="6702" spans="6:18" s="2" customFormat="1" x14ac:dyDescent="0.3">
      <c r="F6702" s="65"/>
      <c r="L6702" s="65"/>
      <c r="R6702" s="65"/>
    </row>
    <row r="6703" spans="6:18" s="2" customFormat="1" x14ac:dyDescent="0.3">
      <c r="F6703" s="65"/>
      <c r="L6703" s="65"/>
      <c r="R6703" s="65"/>
    </row>
    <row r="6704" spans="6:18" s="2" customFormat="1" x14ac:dyDescent="0.3">
      <c r="F6704" s="65"/>
      <c r="L6704" s="65"/>
      <c r="R6704" s="65"/>
    </row>
    <row r="6705" spans="6:18" s="2" customFormat="1" x14ac:dyDescent="0.3">
      <c r="F6705" s="65"/>
      <c r="L6705" s="65"/>
      <c r="R6705" s="65"/>
    </row>
    <row r="6706" spans="6:18" s="2" customFormat="1" x14ac:dyDescent="0.3">
      <c r="F6706" s="65"/>
      <c r="L6706" s="65"/>
      <c r="R6706" s="65"/>
    </row>
    <row r="6707" spans="6:18" s="2" customFormat="1" x14ac:dyDescent="0.3">
      <c r="F6707" s="65"/>
      <c r="L6707" s="65"/>
      <c r="R6707" s="65"/>
    </row>
    <row r="6708" spans="6:18" s="2" customFormat="1" x14ac:dyDescent="0.3">
      <c r="F6708" s="65"/>
      <c r="L6708" s="65"/>
      <c r="R6708" s="65"/>
    </row>
    <row r="6709" spans="6:18" s="2" customFormat="1" x14ac:dyDescent="0.3">
      <c r="F6709" s="65"/>
      <c r="L6709" s="65"/>
      <c r="R6709" s="65"/>
    </row>
    <row r="6710" spans="6:18" s="2" customFormat="1" x14ac:dyDescent="0.3">
      <c r="F6710" s="65"/>
      <c r="L6710" s="65"/>
      <c r="R6710" s="65"/>
    </row>
    <row r="6711" spans="6:18" s="2" customFormat="1" x14ac:dyDescent="0.3">
      <c r="F6711" s="65"/>
      <c r="L6711" s="65"/>
      <c r="R6711" s="65"/>
    </row>
    <row r="6712" spans="6:18" s="2" customFormat="1" x14ac:dyDescent="0.3">
      <c r="F6712" s="65"/>
      <c r="L6712" s="65"/>
      <c r="R6712" s="65"/>
    </row>
    <row r="6713" spans="6:18" s="2" customFormat="1" x14ac:dyDescent="0.3">
      <c r="F6713" s="65"/>
      <c r="L6713" s="65"/>
      <c r="R6713" s="65"/>
    </row>
    <row r="6714" spans="6:18" s="2" customFormat="1" x14ac:dyDescent="0.3">
      <c r="F6714" s="65"/>
      <c r="L6714" s="65"/>
      <c r="R6714" s="65"/>
    </row>
    <row r="6715" spans="6:18" s="2" customFormat="1" x14ac:dyDescent="0.3">
      <c r="F6715" s="65"/>
      <c r="L6715" s="65"/>
      <c r="R6715" s="65"/>
    </row>
    <row r="6716" spans="6:18" s="2" customFormat="1" x14ac:dyDescent="0.3">
      <c r="F6716" s="65"/>
      <c r="L6716" s="65"/>
      <c r="R6716" s="65"/>
    </row>
    <row r="6717" spans="6:18" s="2" customFormat="1" x14ac:dyDescent="0.3">
      <c r="F6717" s="65"/>
      <c r="L6717" s="65"/>
      <c r="R6717" s="65"/>
    </row>
    <row r="6718" spans="6:18" s="2" customFormat="1" x14ac:dyDescent="0.3">
      <c r="F6718" s="65"/>
      <c r="L6718" s="65"/>
      <c r="R6718" s="65"/>
    </row>
    <row r="6719" spans="6:18" s="2" customFormat="1" x14ac:dyDescent="0.3">
      <c r="F6719" s="65"/>
      <c r="L6719" s="65"/>
      <c r="R6719" s="65"/>
    </row>
    <row r="6720" spans="6:18" s="2" customFormat="1" x14ac:dyDescent="0.3">
      <c r="F6720" s="65"/>
      <c r="L6720" s="65"/>
      <c r="R6720" s="65"/>
    </row>
    <row r="6721" spans="6:18" s="2" customFormat="1" x14ac:dyDescent="0.3">
      <c r="F6721" s="65"/>
      <c r="L6721" s="65"/>
      <c r="R6721" s="65"/>
    </row>
    <row r="6722" spans="6:18" s="2" customFormat="1" x14ac:dyDescent="0.3">
      <c r="F6722" s="65"/>
      <c r="L6722" s="65"/>
      <c r="R6722" s="65"/>
    </row>
    <row r="6723" spans="6:18" s="2" customFormat="1" x14ac:dyDescent="0.3">
      <c r="F6723" s="65"/>
      <c r="L6723" s="65"/>
      <c r="R6723" s="65"/>
    </row>
    <row r="6724" spans="6:18" s="2" customFormat="1" x14ac:dyDescent="0.3">
      <c r="F6724" s="65"/>
      <c r="L6724" s="65"/>
      <c r="R6724" s="65"/>
    </row>
    <row r="6725" spans="6:18" s="2" customFormat="1" x14ac:dyDescent="0.3">
      <c r="F6725" s="65"/>
      <c r="L6725" s="65"/>
      <c r="R6725" s="65"/>
    </row>
    <row r="6726" spans="6:18" s="2" customFormat="1" x14ac:dyDescent="0.3">
      <c r="F6726" s="65"/>
      <c r="L6726" s="65"/>
      <c r="R6726" s="65"/>
    </row>
    <row r="6727" spans="6:18" s="2" customFormat="1" x14ac:dyDescent="0.3">
      <c r="F6727" s="65"/>
      <c r="L6727" s="65"/>
      <c r="R6727" s="65"/>
    </row>
    <row r="6728" spans="6:18" s="2" customFormat="1" x14ac:dyDescent="0.3">
      <c r="F6728" s="65"/>
      <c r="L6728" s="65"/>
      <c r="R6728" s="65"/>
    </row>
    <row r="6729" spans="6:18" s="2" customFormat="1" x14ac:dyDescent="0.3">
      <c r="F6729" s="65"/>
      <c r="L6729" s="65"/>
      <c r="R6729" s="65"/>
    </row>
    <row r="6730" spans="6:18" s="2" customFormat="1" x14ac:dyDescent="0.3">
      <c r="F6730" s="65"/>
      <c r="L6730" s="65"/>
      <c r="R6730" s="65"/>
    </row>
    <row r="6731" spans="6:18" s="2" customFormat="1" x14ac:dyDescent="0.3">
      <c r="F6731" s="65"/>
      <c r="L6731" s="65"/>
      <c r="R6731" s="65"/>
    </row>
    <row r="6732" spans="6:18" s="2" customFormat="1" x14ac:dyDescent="0.3">
      <c r="F6732" s="65"/>
      <c r="L6732" s="65"/>
      <c r="R6732" s="65"/>
    </row>
    <row r="6733" spans="6:18" s="2" customFormat="1" x14ac:dyDescent="0.3">
      <c r="F6733" s="65"/>
      <c r="L6733" s="65"/>
      <c r="R6733" s="65"/>
    </row>
    <row r="6734" spans="6:18" s="2" customFormat="1" x14ac:dyDescent="0.3">
      <c r="F6734" s="65"/>
      <c r="L6734" s="65"/>
      <c r="R6734" s="65"/>
    </row>
    <row r="6735" spans="6:18" s="2" customFormat="1" x14ac:dyDescent="0.3">
      <c r="F6735" s="65"/>
      <c r="L6735" s="65"/>
      <c r="R6735" s="65"/>
    </row>
    <row r="6736" spans="6:18" s="2" customFormat="1" x14ac:dyDescent="0.3">
      <c r="F6736" s="65"/>
      <c r="L6736" s="65"/>
      <c r="R6736" s="65"/>
    </row>
    <row r="6737" spans="6:18" s="2" customFormat="1" x14ac:dyDescent="0.3">
      <c r="F6737" s="65"/>
      <c r="L6737" s="65"/>
      <c r="R6737" s="65"/>
    </row>
    <row r="6738" spans="6:18" s="2" customFormat="1" x14ac:dyDescent="0.3">
      <c r="F6738" s="65"/>
      <c r="L6738" s="65"/>
      <c r="R6738" s="65"/>
    </row>
    <row r="6739" spans="6:18" s="2" customFormat="1" x14ac:dyDescent="0.3">
      <c r="F6739" s="65"/>
      <c r="L6739" s="65"/>
      <c r="R6739" s="65"/>
    </row>
    <row r="6740" spans="6:18" s="2" customFormat="1" x14ac:dyDescent="0.3">
      <c r="F6740" s="65"/>
      <c r="L6740" s="65"/>
      <c r="R6740" s="65"/>
    </row>
    <row r="6741" spans="6:18" s="2" customFormat="1" x14ac:dyDescent="0.3">
      <c r="F6741" s="65"/>
      <c r="L6741" s="65"/>
      <c r="R6741" s="65"/>
    </row>
    <row r="6742" spans="6:18" s="2" customFormat="1" x14ac:dyDescent="0.3">
      <c r="F6742" s="65"/>
      <c r="L6742" s="65"/>
      <c r="R6742" s="65"/>
    </row>
    <row r="6743" spans="6:18" s="2" customFormat="1" x14ac:dyDescent="0.3">
      <c r="F6743" s="65"/>
      <c r="L6743" s="65"/>
      <c r="R6743" s="65"/>
    </row>
    <row r="6744" spans="6:18" s="2" customFormat="1" x14ac:dyDescent="0.3">
      <c r="F6744" s="65"/>
      <c r="L6744" s="65"/>
      <c r="R6744" s="65"/>
    </row>
    <row r="6745" spans="6:18" s="2" customFormat="1" x14ac:dyDescent="0.3">
      <c r="F6745" s="65"/>
      <c r="L6745" s="65"/>
      <c r="R6745" s="65"/>
    </row>
    <row r="6746" spans="6:18" s="2" customFormat="1" x14ac:dyDescent="0.3">
      <c r="F6746" s="65"/>
      <c r="L6746" s="65"/>
      <c r="R6746" s="65"/>
    </row>
    <row r="6747" spans="6:18" s="2" customFormat="1" x14ac:dyDescent="0.3">
      <c r="F6747" s="65"/>
      <c r="L6747" s="65"/>
      <c r="R6747" s="65"/>
    </row>
    <row r="6748" spans="6:18" s="2" customFormat="1" x14ac:dyDescent="0.3">
      <c r="F6748" s="65"/>
      <c r="L6748" s="65"/>
      <c r="R6748" s="65"/>
    </row>
    <row r="6749" spans="6:18" s="2" customFormat="1" x14ac:dyDescent="0.3">
      <c r="F6749" s="65"/>
      <c r="L6749" s="65"/>
      <c r="R6749" s="65"/>
    </row>
    <row r="6750" spans="6:18" s="2" customFormat="1" x14ac:dyDescent="0.3">
      <c r="F6750" s="65"/>
      <c r="L6750" s="65"/>
      <c r="R6750" s="65"/>
    </row>
    <row r="6751" spans="6:18" s="2" customFormat="1" x14ac:dyDescent="0.3">
      <c r="F6751" s="65"/>
      <c r="L6751" s="65"/>
      <c r="R6751" s="65"/>
    </row>
    <row r="6752" spans="6:18" s="2" customFormat="1" x14ac:dyDescent="0.3">
      <c r="F6752" s="65"/>
      <c r="L6752" s="65"/>
      <c r="R6752" s="65"/>
    </row>
    <row r="6753" spans="6:18" s="2" customFormat="1" x14ac:dyDescent="0.3">
      <c r="F6753" s="65"/>
      <c r="L6753" s="65"/>
      <c r="R6753" s="65"/>
    </row>
    <row r="6754" spans="6:18" s="2" customFormat="1" x14ac:dyDescent="0.3">
      <c r="F6754" s="65"/>
      <c r="L6754" s="65"/>
      <c r="R6754" s="65"/>
    </row>
    <row r="6755" spans="6:18" s="2" customFormat="1" x14ac:dyDescent="0.3">
      <c r="F6755" s="65"/>
      <c r="L6755" s="65"/>
      <c r="R6755" s="65"/>
    </row>
    <row r="6756" spans="6:18" s="2" customFormat="1" x14ac:dyDescent="0.3">
      <c r="F6756" s="65"/>
      <c r="L6756" s="65"/>
      <c r="R6756" s="65"/>
    </row>
    <row r="6757" spans="6:18" s="2" customFormat="1" x14ac:dyDescent="0.3">
      <c r="F6757" s="65"/>
      <c r="L6757" s="65"/>
      <c r="R6757" s="65"/>
    </row>
    <row r="6758" spans="6:18" s="2" customFormat="1" x14ac:dyDescent="0.3">
      <c r="F6758" s="65"/>
      <c r="L6758" s="65"/>
      <c r="R6758" s="65"/>
    </row>
    <row r="6759" spans="6:18" s="2" customFormat="1" x14ac:dyDescent="0.3">
      <c r="F6759" s="65"/>
      <c r="L6759" s="65"/>
      <c r="R6759" s="65"/>
    </row>
    <row r="6760" spans="6:18" s="2" customFormat="1" x14ac:dyDescent="0.3">
      <c r="F6760" s="65"/>
      <c r="L6760" s="65"/>
      <c r="R6760" s="65"/>
    </row>
    <row r="6761" spans="6:18" s="2" customFormat="1" x14ac:dyDescent="0.3">
      <c r="F6761" s="65"/>
      <c r="L6761" s="65"/>
      <c r="R6761" s="65"/>
    </row>
    <row r="6762" spans="6:18" s="2" customFormat="1" x14ac:dyDescent="0.3">
      <c r="F6762" s="65"/>
      <c r="L6762" s="65"/>
      <c r="R6762" s="65"/>
    </row>
    <row r="6763" spans="6:18" s="2" customFormat="1" x14ac:dyDescent="0.3">
      <c r="F6763" s="65"/>
      <c r="L6763" s="65"/>
      <c r="R6763" s="65"/>
    </row>
    <row r="6764" spans="6:18" s="2" customFormat="1" x14ac:dyDescent="0.3">
      <c r="F6764" s="65"/>
      <c r="L6764" s="65"/>
      <c r="R6764" s="65"/>
    </row>
    <row r="6765" spans="6:18" s="2" customFormat="1" x14ac:dyDescent="0.3">
      <c r="F6765" s="65"/>
      <c r="L6765" s="65"/>
      <c r="R6765" s="65"/>
    </row>
    <row r="6766" spans="6:18" s="2" customFormat="1" x14ac:dyDescent="0.3">
      <c r="F6766" s="65"/>
      <c r="L6766" s="65"/>
      <c r="R6766" s="65"/>
    </row>
    <row r="6767" spans="6:18" s="2" customFormat="1" x14ac:dyDescent="0.3">
      <c r="F6767" s="65"/>
      <c r="L6767" s="65"/>
      <c r="R6767" s="65"/>
    </row>
    <row r="6768" spans="6:18" s="2" customFormat="1" x14ac:dyDescent="0.3">
      <c r="F6768" s="65"/>
      <c r="L6768" s="65"/>
      <c r="R6768" s="65"/>
    </row>
    <row r="6769" spans="6:18" s="2" customFormat="1" x14ac:dyDescent="0.3">
      <c r="F6769" s="65"/>
      <c r="L6769" s="65"/>
      <c r="R6769" s="65"/>
    </row>
    <row r="6770" spans="6:18" s="2" customFormat="1" x14ac:dyDescent="0.3">
      <c r="F6770" s="65"/>
      <c r="L6770" s="65"/>
      <c r="R6770" s="65"/>
    </row>
    <row r="6771" spans="6:18" s="2" customFormat="1" x14ac:dyDescent="0.3">
      <c r="F6771" s="65"/>
      <c r="L6771" s="65"/>
      <c r="R6771" s="65"/>
    </row>
    <row r="6772" spans="6:18" s="2" customFormat="1" x14ac:dyDescent="0.3">
      <c r="F6772" s="65"/>
      <c r="L6772" s="65"/>
      <c r="R6772" s="65"/>
    </row>
    <row r="6773" spans="6:18" s="2" customFormat="1" x14ac:dyDescent="0.3">
      <c r="F6773" s="65"/>
      <c r="L6773" s="65"/>
      <c r="R6773" s="65"/>
    </row>
    <row r="6774" spans="6:18" s="2" customFormat="1" x14ac:dyDescent="0.3">
      <c r="F6774" s="65"/>
      <c r="L6774" s="65"/>
      <c r="R6774" s="65"/>
    </row>
    <row r="6775" spans="6:18" s="2" customFormat="1" x14ac:dyDescent="0.3">
      <c r="F6775" s="65"/>
      <c r="L6775" s="65"/>
      <c r="R6775" s="65"/>
    </row>
    <row r="6776" spans="6:18" s="2" customFormat="1" x14ac:dyDescent="0.3">
      <c r="F6776" s="65"/>
      <c r="L6776" s="65"/>
      <c r="R6776" s="65"/>
    </row>
    <row r="6777" spans="6:18" s="2" customFormat="1" x14ac:dyDescent="0.3">
      <c r="F6777" s="65"/>
      <c r="L6777" s="65"/>
      <c r="R6777" s="65"/>
    </row>
    <row r="6778" spans="6:18" s="2" customFormat="1" x14ac:dyDescent="0.3">
      <c r="F6778" s="65"/>
      <c r="L6778" s="65"/>
      <c r="R6778" s="65"/>
    </row>
    <row r="6779" spans="6:18" s="2" customFormat="1" x14ac:dyDescent="0.3">
      <c r="F6779" s="65"/>
      <c r="L6779" s="65"/>
      <c r="R6779" s="65"/>
    </row>
    <row r="6780" spans="6:18" s="2" customFormat="1" x14ac:dyDescent="0.3">
      <c r="F6780" s="65"/>
      <c r="L6780" s="65"/>
      <c r="R6780" s="65"/>
    </row>
    <row r="6781" spans="6:18" s="2" customFormat="1" x14ac:dyDescent="0.3">
      <c r="F6781" s="65"/>
      <c r="L6781" s="65"/>
      <c r="R6781" s="65"/>
    </row>
    <row r="6782" spans="6:18" s="2" customFormat="1" x14ac:dyDescent="0.3">
      <c r="F6782" s="65"/>
      <c r="L6782" s="65"/>
      <c r="R6782" s="65"/>
    </row>
    <row r="6783" spans="6:18" s="2" customFormat="1" x14ac:dyDescent="0.3">
      <c r="F6783" s="65"/>
      <c r="L6783" s="65"/>
      <c r="R6783" s="65"/>
    </row>
    <row r="6784" spans="6:18" s="2" customFormat="1" x14ac:dyDescent="0.3">
      <c r="F6784" s="65"/>
      <c r="L6784" s="65"/>
      <c r="R6784" s="65"/>
    </row>
    <row r="6785" spans="6:18" s="2" customFormat="1" x14ac:dyDescent="0.3">
      <c r="F6785" s="65"/>
      <c r="L6785" s="65"/>
      <c r="R6785" s="65"/>
    </row>
    <row r="6786" spans="6:18" s="2" customFormat="1" x14ac:dyDescent="0.3">
      <c r="F6786" s="65"/>
      <c r="L6786" s="65"/>
      <c r="R6786" s="65"/>
    </row>
    <row r="6787" spans="6:18" s="2" customFormat="1" x14ac:dyDescent="0.3">
      <c r="F6787" s="65"/>
      <c r="L6787" s="65"/>
      <c r="R6787" s="65"/>
    </row>
    <row r="6788" spans="6:18" s="2" customFormat="1" x14ac:dyDescent="0.3">
      <c r="F6788" s="65"/>
      <c r="L6788" s="65"/>
      <c r="R6788" s="65"/>
    </row>
    <row r="6789" spans="6:18" s="2" customFormat="1" x14ac:dyDescent="0.3">
      <c r="F6789" s="65"/>
      <c r="L6789" s="65"/>
      <c r="R6789" s="65"/>
    </row>
    <row r="6790" spans="6:18" s="2" customFormat="1" x14ac:dyDescent="0.3">
      <c r="F6790" s="65"/>
      <c r="L6790" s="65"/>
      <c r="R6790" s="65"/>
    </row>
    <row r="6791" spans="6:18" s="2" customFormat="1" x14ac:dyDescent="0.3">
      <c r="F6791" s="65"/>
      <c r="L6791" s="65"/>
      <c r="R6791" s="65"/>
    </row>
    <row r="6792" spans="6:18" s="2" customFormat="1" x14ac:dyDescent="0.3">
      <c r="F6792" s="65"/>
      <c r="L6792" s="65"/>
      <c r="R6792" s="65"/>
    </row>
    <row r="6793" spans="6:18" s="2" customFormat="1" x14ac:dyDescent="0.3">
      <c r="F6793" s="65"/>
      <c r="L6793" s="65"/>
      <c r="R6793" s="65"/>
    </row>
    <row r="6794" spans="6:18" s="2" customFormat="1" x14ac:dyDescent="0.3">
      <c r="F6794" s="65"/>
      <c r="L6794" s="65"/>
      <c r="R6794" s="65"/>
    </row>
    <row r="6795" spans="6:18" s="2" customFormat="1" x14ac:dyDescent="0.3">
      <c r="F6795" s="65"/>
      <c r="L6795" s="65"/>
      <c r="R6795" s="65"/>
    </row>
    <row r="6796" spans="6:18" s="2" customFormat="1" x14ac:dyDescent="0.3">
      <c r="F6796" s="65"/>
      <c r="L6796" s="65"/>
      <c r="R6796" s="65"/>
    </row>
    <row r="6797" spans="6:18" s="2" customFormat="1" x14ac:dyDescent="0.3">
      <c r="F6797" s="65"/>
      <c r="L6797" s="65"/>
      <c r="R6797" s="65"/>
    </row>
    <row r="6798" spans="6:18" s="2" customFormat="1" x14ac:dyDescent="0.3">
      <c r="F6798" s="65"/>
      <c r="L6798" s="65"/>
      <c r="R6798" s="65"/>
    </row>
    <row r="6799" spans="6:18" s="2" customFormat="1" x14ac:dyDescent="0.3">
      <c r="F6799" s="65"/>
      <c r="L6799" s="65"/>
      <c r="R6799" s="65"/>
    </row>
    <row r="6800" spans="6:18" s="2" customFormat="1" x14ac:dyDescent="0.3">
      <c r="F6800" s="65"/>
      <c r="L6800" s="65"/>
      <c r="R6800" s="65"/>
    </row>
    <row r="6801" spans="6:18" s="2" customFormat="1" x14ac:dyDescent="0.3">
      <c r="F6801" s="65"/>
      <c r="L6801" s="65"/>
      <c r="R6801" s="65"/>
    </row>
    <row r="6802" spans="6:18" s="2" customFormat="1" x14ac:dyDescent="0.3">
      <c r="F6802" s="65"/>
      <c r="L6802" s="65"/>
      <c r="R6802" s="65"/>
    </row>
    <row r="6803" spans="6:18" s="2" customFormat="1" x14ac:dyDescent="0.3">
      <c r="F6803" s="65"/>
      <c r="L6803" s="65"/>
      <c r="R6803" s="65"/>
    </row>
    <row r="6804" spans="6:18" s="2" customFormat="1" x14ac:dyDescent="0.3">
      <c r="F6804" s="65"/>
      <c r="L6804" s="65"/>
      <c r="R6804" s="65"/>
    </row>
    <row r="6805" spans="6:18" s="2" customFormat="1" x14ac:dyDescent="0.3">
      <c r="F6805" s="65"/>
      <c r="L6805" s="65"/>
      <c r="R6805" s="65"/>
    </row>
    <row r="6806" spans="6:18" s="2" customFormat="1" x14ac:dyDescent="0.3">
      <c r="F6806" s="65"/>
      <c r="L6806" s="65"/>
      <c r="R6806" s="65"/>
    </row>
    <row r="6807" spans="6:18" s="2" customFormat="1" x14ac:dyDescent="0.3">
      <c r="F6807" s="65"/>
      <c r="L6807" s="65"/>
      <c r="R6807" s="65"/>
    </row>
    <row r="6808" spans="6:18" s="2" customFormat="1" x14ac:dyDescent="0.3">
      <c r="F6808" s="65"/>
      <c r="L6808" s="65"/>
      <c r="R6808" s="65"/>
    </row>
    <row r="6809" spans="6:18" s="2" customFormat="1" x14ac:dyDescent="0.3">
      <c r="F6809" s="65"/>
      <c r="L6809" s="65"/>
      <c r="R6809" s="65"/>
    </row>
    <row r="6810" spans="6:18" s="2" customFormat="1" x14ac:dyDescent="0.3">
      <c r="F6810" s="65"/>
      <c r="L6810" s="65"/>
      <c r="R6810" s="65"/>
    </row>
    <row r="6811" spans="6:18" s="2" customFormat="1" x14ac:dyDescent="0.3">
      <c r="F6811" s="65"/>
      <c r="L6811" s="65"/>
      <c r="R6811" s="65"/>
    </row>
    <row r="6812" spans="6:18" s="2" customFormat="1" x14ac:dyDescent="0.3">
      <c r="F6812" s="65"/>
      <c r="L6812" s="65"/>
      <c r="R6812" s="65"/>
    </row>
    <row r="6813" spans="6:18" s="2" customFormat="1" x14ac:dyDescent="0.3">
      <c r="F6813" s="65"/>
      <c r="L6813" s="65"/>
      <c r="R6813" s="65"/>
    </row>
    <row r="6814" spans="6:18" s="2" customFormat="1" x14ac:dyDescent="0.3">
      <c r="F6814" s="65"/>
      <c r="L6814" s="65"/>
      <c r="R6814" s="65"/>
    </row>
    <row r="6815" spans="6:18" s="2" customFormat="1" x14ac:dyDescent="0.3">
      <c r="F6815" s="65"/>
      <c r="L6815" s="65"/>
      <c r="R6815" s="65"/>
    </row>
    <row r="6816" spans="6:18" s="2" customFormat="1" x14ac:dyDescent="0.3">
      <c r="F6816" s="65"/>
      <c r="L6816" s="65"/>
      <c r="R6816" s="65"/>
    </row>
    <row r="6817" spans="6:18" s="2" customFormat="1" x14ac:dyDescent="0.3">
      <c r="F6817" s="65"/>
      <c r="L6817" s="65"/>
      <c r="R6817" s="65"/>
    </row>
    <row r="6818" spans="6:18" s="2" customFormat="1" x14ac:dyDescent="0.3">
      <c r="F6818" s="65"/>
      <c r="L6818" s="65"/>
      <c r="R6818" s="65"/>
    </row>
    <row r="6819" spans="6:18" s="2" customFormat="1" x14ac:dyDescent="0.3">
      <c r="F6819" s="65"/>
      <c r="L6819" s="65"/>
      <c r="R6819" s="65"/>
    </row>
    <row r="6820" spans="6:18" s="2" customFormat="1" x14ac:dyDescent="0.3">
      <c r="F6820" s="65"/>
      <c r="L6820" s="65"/>
      <c r="R6820" s="65"/>
    </row>
    <row r="6821" spans="6:18" s="2" customFormat="1" x14ac:dyDescent="0.3">
      <c r="F6821" s="65"/>
      <c r="L6821" s="65"/>
      <c r="R6821" s="65"/>
    </row>
    <row r="6822" spans="6:18" s="2" customFormat="1" x14ac:dyDescent="0.3">
      <c r="F6822" s="65"/>
      <c r="L6822" s="65"/>
      <c r="R6822" s="65"/>
    </row>
    <row r="6823" spans="6:18" s="2" customFormat="1" x14ac:dyDescent="0.3">
      <c r="F6823" s="65"/>
      <c r="L6823" s="65"/>
      <c r="R6823" s="65"/>
    </row>
    <row r="6824" spans="6:18" s="2" customFormat="1" x14ac:dyDescent="0.3">
      <c r="F6824" s="65"/>
      <c r="L6824" s="65"/>
      <c r="R6824" s="65"/>
    </row>
    <row r="6825" spans="6:18" s="2" customFormat="1" x14ac:dyDescent="0.3">
      <c r="F6825" s="65"/>
      <c r="L6825" s="65"/>
      <c r="R6825" s="65"/>
    </row>
    <row r="6826" spans="6:18" s="2" customFormat="1" x14ac:dyDescent="0.3">
      <c r="F6826" s="65"/>
      <c r="L6826" s="65"/>
      <c r="R6826" s="65"/>
    </row>
    <row r="6827" spans="6:18" s="2" customFormat="1" x14ac:dyDescent="0.3">
      <c r="F6827" s="65"/>
      <c r="L6827" s="65"/>
      <c r="R6827" s="65"/>
    </row>
    <row r="6828" spans="6:18" s="2" customFormat="1" x14ac:dyDescent="0.3">
      <c r="F6828" s="65"/>
      <c r="L6828" s="65"/>
      <c r="R6828" s="65"/>
    </row>
    <row r="6829" spans="6:18" s="2" customFormat="1" x14ac:dyDescent="0.3">
      <c r="F6829" s="65"/>
      <c r="L6829" s="65"/>
      <c r="R6829" s="65"/>
    </row>
    <row r="6830" spans="6:18" s="2" customFormat="1" x14ac:dyDescent="0.3">
      <c r="F6830" s="65"/>
      <c r="L6830" s="65"/>
      <c r="R6830" s="65"/>
    </row>
    <row r="6831" spans="6:18" s="2" customFormat="1" x14ac:dyDescent="0.3">
      <c r="F6831" s="65"/>
      <c r="L6831" s="65"/>
      <c r="R6831" s="65"/>
    </row>
    <row r="6832" spans="6:18" s="2" customFormat="1" x14ac:dyDescent="0.3">
      <c r="F6832" s="65"/>
      <c r="L6832" s="65"/>
      <c r="R6832" s="65"/>
    </row>
    <row r="6833" spans="6:18" s="2" customFormat="1" x14ac:dyDescent="0.3">
      <c r="F6833" s="65"/>
      <c r="L6833" s="65"/>
      <c r="R6833" s="65"/>
    </row>
    <row r="6834" spans="6:18" s="2" customFormat="1" x14ac:dyDescent="0.3">
      <c r="F6834" s="65"/>
      <c r="L6834" s="65"/>
      <c r="R6834" s="65"/>
    </row>
    <row r="6835" spans="6:18" s="2" customFormat="1" x14ac:dyDescent="0.3">
      <c r="F6835" s="65"/>
      <c r="L6835" s="65"/>
      <c r="R6835" s="65"/>
    </row>
    <row r="6836" spans="6:18" s="2" customFormat="1" x14ac:dyDescent="0.3">
      <c r="F6836" s="65"/>
      <c r="L6836" s="65"/>
      <c r="R6836" s="65"/>
    </row>
    <row r="6837" spans="6:18" s="2" customFormat="1" x14ac:dyDescent="0.3">
      <c r="F6837" s="65"/>
      <c r="L6837" s="65"/>
      <c r="R6837" s="65"/>
    </row>
    <row r="6838" spans="6:18" s="2" customFormat="1" x14ac:dyDescent="0.3">
      <c r="F6838" s="65"/>
      <c r="L6838" s="65"/>
      <c r="R6838" s="65"/>
    </row>
    <row r="6839" spans="6:18" s="2" customFormat="1" x14ac:dyDescent="0.3">
      <c r="F6839" s="65"/>
      <c r="L6839" s="65"/>
      <c r="R6839" s="65"/>
    </row>
    <row r="6840" spans="6:18" s="2" customFormat="1" x14ac:dyDescent="0.3">
      <c r="F6840" s="65"/>
      <c r="L6840" s="65"/>
      <c r="R6840" s="65"/>
    </row>
    <row r="6841" spans="6:18" s="2" customFormat="1" x14ac:dyDescent="0.3">
      <c r="F6841" s="65"/>
      <c r="L6841" s="65"/>
      <c r="R6841" s="65"/>
    </row>
    <row r="6842" spans="6:18" s="2" customFormat="1" x14ac:dyDescent="0.3">
      <c r="F6842" s="65"/>
      <c r="L6842" s="65"/>
      <c r="R6842" s="65"/>
    </row>
    <row r="6843" spans="6:18" s="2" customFormat="1" x14ac:dyDescent="0.3">
      <c r="F6843" s="65"/>
      <c r="L6843" s="65"/>
      <c r="R6843" s="65"/>
    </row>
    <row r="6844" spans="6:18" s="2" customFormat="1" x14ac:dyDescent="0.3">
      <c r="F6844" s="65"/>
      <c r="L6844" s="65"/>
      <c r="R6844" s="65"/>
    </row>
    <row r="6845" spans="6:18" s="2" customFormat="1" x14ac:dyDescent="0.3">
      <c r="F6845" s="65"/>
      <c r="L6845" s="65"/>
      <c r="R6845" s="65"/>
    </row>
    <row r="6846" spans="6:18" s="2" customFormat="1" x14ac:dyDescent="0.3">
      <c r="F6846" s="65"/>
      <c r="L6846" s="65"/>
      <c r="R6846" s="65"/>
    </row>
    <row r="6847" spans="6:18" s="2" customFormat="1" x14ac:dyDescent="0.3">
      <c r="F6847" s="65"/>
      <c r="L6847" s="65"/>
      <c r="R6847" s="65"/>
    </row>
    <row r="6848" spans="6:18" s="2" customFormat="1" x14ac:dyDescent="0.3">
      <c r="F6848" s="65"/>
      <c r="L6848" s="65"/>
      <c r="R6848" s="65"/>
    </row>
    <row r="6849" spans="6:18" s="2" customFormat="1" x14ac:dyDescent="0.3">
      <c r="F6849" s="65"/>
      <c r="L6849" s="65"/>
      <c r="R6849" s="65"/>
    </row>
    <row r="6850" spans="6:18" s="2" customFormat="1" x14ac:dyDescent="0.3">
      <c r="F6850" s="65"/>
      <c r="L6850" s="65"/>
      <c r="R6850" s="65"/>
    </row>
    <row r="6851" spans="6:18" s="2" customFormat="1" x14ac:dyDescent="0.3">
      <c r="F6851" s="65"/>
      <c r="L6851" s="65"/>
      <c r="R6851" s="65"/>
    </row>
    <row r="6852" spans="6:18" s="2" customFormat="1" x14ac:dyDescent="0.3">
      <c r="F6852" s="65"/>
      <c r="L6852" s="65"/>
      <c r="R6852" s="65"/>
    </row>
    <row r="6853" spans="6:18" s="2" customFormat="1" x14ac:dyDescent="0.3">
      <c r="F6853" s="65"/>
      <c r="L6853" s="65"/>
      <c r="R6853" s="65"/>
    </row>
    <row r="6854" spans="6:18" s="2" customFormat="1" x14ac:dyDescent="0.3">
      <c r="F6854" s="65"/>
      <c r="L6854" s="65"/>
      <c r="R6854" s="65"/>
    </row>
    <row r="6855" spans="6:18" s="2" customFormat="1" x14ac:dyDescent="0.3">
      <c r="F6855" s="65"/>
      <c r="L6855" s="65"/>
      <c r="R6855" s="65"/>
    </row>
    <row r="6856" spans="6:18" s="2" customFormat="1" x14ac:dyDescent="0.3">
      <c r="F6856" s="65"/>
      <c r="L6856" s="65"/>
      <c r="R6856" s="65"/>
    </row>
    <row r="6857" spans="6:18" s="2" customFormat="1" x14ac:dyDescent="0.3">
      <c r="F6857" s="65"/>
      <c r="L6857" s="65"/>
      <c r="R6857" s="65"/>
    </row>
    <row r="6858" spans="6:18" s="2" customFormat="1" x14ac:dyDescent="0.3">
      <c r="F6858" s="65"/>
      <c r="L6858" s="65"/>
      <c r="R6858" s="65"/>
    </row>
    <row r="6859" spans="6:18" s="2" customFormat="1" x14ac:dyDescent="0.3">
      <c r="F6859" s="65"/>
      <c r="L6859" s="65"/>
      <c r="R6859" s="65"/>
    </row>
    <row r="6860" spans="6:18" s="2" customFormat="1" x14ac:dyDescent="0.3">
      <c r="F6860" s="65"/>
      <c r="L6860" s="65"/>
      <c r="R6860" s="65"/>
    </row>
    <row r="6861" spans="6:18" s="2" customFormat="1" x14ac:dyDescent="0.3">
      <c r="F6861" s="65"/>
      <c r="L6861" s="65"/>
      <c r="R6861" s="65"/>
    </row>
    <row r="6862" spans="6:18" s="2" customFormat="1" x14ac:dyDescent="0.3">
      <c r="F6862" s="65"/>
      <c r="L6862" s="65"/>
      <c r="R6862" s="65"/>
    </row>
    <row r="6863" spans="6:18" s="2" customFormat="1" x14ac:dyDescent="0.3">
      <c r="F6863" s="65"/>
      <c r="L6863" s="65"/>
      <c r="R6863" s="65"/>
    </row>
    <row r="6864" spans="6:18" s="2" customFormat="1" x14ac:dyDescent="0.3">
      <c r="F6864" s="65"/>
      <c r="L6864" s="65"/>
      <c r="R6864" s="65"/>
    </row>
    <row r="6865" spans="6:18" s="2" customFormat="1" x14ac:dyDescent="0.3">
      <c r="F6865" s="65"/>
      <c r="L6865" s="65"/>
      <c r="R6865" s="65"/>
    </row>
    <row r="6866" spans="6:18" s="2" customFormat="1" x14ac:dyDescent="0.3">
      <c r="F6866" s="65"/>
      <c r="L6866" s="65"/>
      <c r="R6866" s="65"/>
    </row>
    <row r="6867" spans="6:18" s="2" customFormat="1" x14ac:dyDescent="0.3">
      <c r="F6867" s="65"/>
      <c r="L6867" s="65"/>
      <c r="R6867" s="65"/>
    </row>
    <row r="6868" spans="6:18" s="2" customFormat="1" x14ac:dyDescent="0.3">
      <c r="F6868" s="65"/>
      <c r="L6868" s="65"/>
      <c r="R6868" s="65"/>
    </row>
    <row r="6869" spans="6:18" s="2" customFormat="1" x14ac:dyDescent="0.3">
      <c r="F6869" s="65"/>
      <c r="L6869" s="65"/>
      <c r="R6869" s="65"/>
    </row>
    <row r="6870" spans="6:18" s="2" customFormat="1" x14ac:dyDescent="0.3">
      <c r="F6870" s="65"/>
      <c r="L6870" s="65"/>
      <c r="R6870" s="65"/>
    </row>
    <row r="6871" spans="6:18" s="2" customFormat="1" x14ac:dyDescent="0.3">
      <c r="F6871" s="65"/>
      <c r="L6871" s="65"/>
      <c r="R6871" s="65"/>
    </row>
    <row r="6872" spans="6:18" s="2" customFormat="1" x14ac:dyDescent="0.3">
      <c r="F6872" s="65"/>
      <c r="L6872" s="65"/>
      <c r="R6872" s="65"/>
    </row>
    <row r="6873" spans="6:18" s="2" customFormat="1" x14ac:dyDescent="0.3">
      <c r="F6873" s="65"/>
      <c r="L6873" s="65"/>
      <c r="R6873" s="65"/>
    </row>
    <row r="6874" spans="6:18" s="2" customFormat="1" x14ac:dyDescent="0.3">
      <c r="F6874" s="65"/>
      <c r="L6874" s="65"/>
      <c r="R6874" s="65"/>
    </row>
    <row r="6875" spans="6:18" s="2" customFormat="1" x14ac:dyDescent="0.3">
      <c r="F6875" s="65"/>
      <c r="L6875" s="65"/>
      <c r="R6875" s="65"/>
    </row>
    <row r="6876" spans="6:18" s="2" customFormat="1" x14ac:dyDescent="0.3">
      <c r="F6876" s="65"/>
      <c r="L6876" s="65"/>
      <c r="R6876" s="65"/>
    </row>
    <row r="6877" spans="6:18" s="2" customFormat="1" x14ac:dyDescent="0.3">
      <c r="F6877" s="65"/>
      <c r="L6877" s="65"/>
      <c r="R6877" s="65"/>
    </row>
    <row r="6878" spans="6:18" s="2" customFormat="1" x14ac:dyDescent="0.3">
      <c r="F6878" s="65"/>
      <c r="L6878" s="65"/>
      <c r="R6878" s="65"/>
    </row>
    <row r="6879" spans="6:18" s="2" customFormat="1" x14ac:dyDescent="0.3">
      <c r="F6879" s="65"/>
      <c r="L6879" s="65"/>
      <c r="R6879" s="65"/>
    </row>
    <row r="6880" spans="6:18" s="2" customFormat="1" x14ac:dyDescent="0.3">
      <c r="F6880" s="65"/>
      <c r="L6880" s="65"/>
      <c r="R6880" s="65"/>
    </row>
    <row r="6881" spans="6:18" s="2" customFormat="1" x14ac:dyDescent="0.3">
      <c r="F6881" s="65"/>
      <c r="L6881" s="65"/>
      <c r="R6881" s="65"/>
    </row>
    <row r="6882" spans="6:18" s="2" customFormat="1" x14ac:dyDescent="0.3">
      <c r="F6882" s="65"/>
      <c r="L6882" s="65"/>
      <c r="R6882" s="65"/>
    </row>
    <row r="6883" spans="6:18" s="2" customFormat="1" x14ac:dyDescent="0.3">
      <c r="F6883" s="65"/>
      <c r="L6883" s="65"/>
      <c r="R6883" s="65"/>
    </row>
    <row r="6884" spans="6:18" s="2" customFormat="1" x14ac:dyDescent="0.3">
      <c r="F6884" s="65"/>
      <c r="L6884" s="65"/>
      <c r="R6884" s="65"/>
    </row>
    <row r="6885" spans="6:18" s="2" customFormat="1" x14ac:dyDescent="0.3">
      <c r="F6885" s="65"/>
      <c r="L6885" s="65"/>
      <c r="R6885" s="65"/>
    </row>
    <row r="6886" spans="6:18" s="2" customFormat="1" x14ac:dyDescent="0.3">
      <c r="F6886" s="65"/>
      <c r="L6886" s="65"/>
      <c r="R6886" s="65"/>
    </row>
    <row r="6887" spans="6:18" s="2" customFormat="1" x14ac:dyDescent="0.3">
      <c r="F6887" s="65"/>
      <c r="L6887" s="65"/>
      <c r="R6887" s="65"/>
    </row>
    <row r="6888" spans="6:18" s="2" customFormat="1" x14ac:dyDescent="0.3">
      <c r="F6888" s="65"/>
      <c r="L6888" s="65"/>
      <c r="R6888" s="65"/>
    </row>
    <row r="6889" spans="6:18" s="2" customFormat="1" x14ac:dyDescent="0.3">
      <c r="F6889" s="65"/>
      <c r="L6889" s="65"/>
      <c r="R6889" s="65"/>
    </row>
    <row r="6890" spans="6:18" s="2" customFormat="1" x14ac:dyDescent="0.3">
      <c r="F6890" s="65"/>
      <c r="L6890" s="65"/>
      <c r="R6890" s="65"/>
    </row>
    <row r="6891" spans="6:18" s="2" customFormat="1" x14ac:dyDescent="0.3">
      <c r="F6891" s="65"/>
      <c r="L6891" s="65"/>
      <c r="R6891" s="65"/>
    </row>
    <row r="6892" spans="6:18" s="2" customFormat="1" x14ac:dyDescent="0.3">
      <c r="F6892" s="65"/>
      <c r="L6892" s="65"/>
      <c r="R6892" s="65"/>
    </row>
    <row r="6893" spans="6:18" s="2" customFormat="1" x14ac:dyDescent="0.3">
      <c r="F6893" s="65"/>
      <c r="L6893" s="65"/>
      <c r="R6893" s="65"/>
    </row>
    <row r="6894" spans="6:18" s="2" customFormat="1" x14ac:dyDescent="0.3">
      <c r="F6894" s="65"/>
      <c r="L6894" s="65"/>
      <c r="R6894" s="65"/>
    </row>
    <row r="6895" spans="6:18" s="2" customFormat="1" x14ac:dyDescent="0.3">
      <c r="F6895" s="65"/>
      <c r="L6895" s="65"/>
      <c r="R6895" s="65"/>
    </row>
    <row r="6896" spans="6:18" s="2" customFormat="1" x14ac:dyDescent="0.3">
      <c r="F6896" s="65"/>
      <c r="L6896" s="65"/>
      <c r="R6896" s="65"/>
    </row>
    <row r="6897" spans="6:18" s="2" customFormat="1" x14ac:dyDescent="0.3">
      <c r="F6897" s="65"/>
      <c r="L6897" s="65"/>
      <c r="R6897" s="65"/>
    </row>
    <row r="6898" spans="6:18" s="2" customFormat="1" x14ac:dyDescent="0.3">
      <c r="F6898" s="65"/>
      <c r="L6898" s="65"/>
      <c r="R6898" s="65"/>
    </row>
    <row r="6899" spans="6:18" s="2" customFormat="1" x14ac:dyDescent="0.3">
      <c r="F6899" s="65"/>
      <c r="L6899" s="65"/>
      <c r="R6899" s="65"/>
    </row>
    <row r="6900" spans="6:18" s="2" customFormat="1" x14ac:dyDescent="0.3">
      <c r="F6900" s="65"/>
      <c r="L6900" s="65"/>
      <c r="R6900" s="65"/>
    </row>
    <row r="6901" spans="6:18" s="2" customFormat="1" x14ac:dyDescent="0.3">
      <c r="F6901" s="65"/>
      <c r="L6901" s="65"/>
      <c r="R6901" s="65"/>
    </row>
    <row r="6902" spans="6:18" s="2" customFormat="1" x14ac:dyDescent="0.3">
      <c r="F6902" s="65"/>
      <c r="L6902" s="65"/>
      <c r="R6902" s="65"/>
    </row>
    <row r="6903" spans="6:18" s="2" customFormat="1" x14ac:dyDescent="0.3">
      <c r="F6903" s="65"/>
      <c r="L6903" s="65"/>
      <c r="R6903" s="65"/>
    </row>
    <row r="6904" spans="6:18" s="2" customFormat="1" x14ac:dyDescent="0.3">
      <c r="F6904" s="65"/>
      <c r="L6904" s="65"/>
      <c r="R6904" s="65"/>
    </row>
    <row r="6905" spans="6:18" s="2" customFormat="1" x14ac:dyDescent="0.3">
      <c r="F6905" s="65"/>
      <c r="L6905" s="65"/>
      <c r="R6905" s="65"/>
    </row>
    <row r="6906" spans="6:18" s="2" customFormat="1" x14ac:dyDescent="0.3">
      <c r="F6906" s="65"/>
      <c r="L6906" s="65"/>
      <c r="R6906" s="65"/>
    </row>
    <row r="6907" spans="6:18" s="2" customFormat="1" x14ac:dyDescent="0.3">
      <c r="F6907" s="65"/>
      <c r="L6907" s="65"/>
      <c r="R6907" s="65"/>
    </row>
    <row r="6908" spans="6:18" s="2" customFormat="1" x14ac:dyDescent="0.3">
      <c r="F6908" s="65"/>
      <c r="L6908" s="65"/>
      <c r="R6908" s="65"/>
    </row>
    <row r="6909" spans="6:18" s="2" customFormat="1" x14ac:dyDescent="0.3">
      <c r="F6909" s="65"/>
      <c r="L6909" s="65"/>
      <c r="R6909" s="65"/>
    </row>
    <row r="6910" spans="6:18" s="2" customFormat="1" x14ac:dyDescent="0.3">
      <c r="F6910" s="65"/>
      <c r="L6910" s="65"/>
      <c r="R6910" s="65"/>
    </row>
    <row r="6911" spans="6:18" s="2" customFormat="1" x14ac:dyDescent="0.3">
      <c r="F6911" s="65"/>
      <c r="L6911" s="65"/>
      <c r="R6911" s="65"/>
    </row>
    <row r="6912" spans="6:18" s="2" customFormat="1" x14ac:dyDescent="0.3">
      <c r="F6912" s="65"/>
      <c r="L6912" s="65"/>
      <c r="R6912" s="65"/>
    </row>
    <row r="6913" spans="6:18" s="2" customFormat="1" x14ac:dyDescent="0.3">
      <c r="F6913" s="65"/>
      <c r="L6913" s="65"/>
      <c r="R6913" s="65"/>
    </row>
    <row r="6914" spans="6:18" s="2" customFormat="1" x14ac:dyDescent="0.3">
      <c r="F6914" s="65"/>
      <c r="L6914" s="65"/>
      <c r="R6914" s="65"/>
    </row>
    <row r="6915" spans="6:18" s="2" customFormat="1" x14ac:dyDescent="0.3">
      <c r="F6915" s="65"/>
      <c r="L6915" s="65"/>
      <c r="R6915" s="65"/>
    </row>
    <row r="6916" spans="6:18" s="2" customFormat="1" x14ac:dyDescent="0.3">
      <c r="F6916" s="65"/>
      <c r="L6916" s="65"/>
      <c r="R6916" s="65"/>
    </row>
    <row r="6917" spans="6:18" s="2" customFormat="1" x14ac:dyDescent="0.3">
      <c r="F6917" s="65"/>
      <c r="L6917" s="65"/>
      <c r="R6917" s="65"/>
    </row>
    <row r="6918" spans="6:18" s="2" customFormat="1" x14ac:dyDescent="0.3">
      <c r="F6918" s="65"/>
      <c r="L6918" s="65"/>
      <c r="R6918" s="65"/>
    </row>
    <row r="6919" spans="6:18" s="2" customFormat="1" x14ac:dyDescent="0.3">
      <c r="F6919" s="65"/>
      <c r="L6919" s="65"/>
      <c r="R6919" s="65"/>
    </row>
    <row r="6920" spans="6:18" s="2" customFormat="1" x14ac:dyDescent="0.3">
      <c r="F6920" s="65"/>
      <c r="L6920" s="65"/>
      <c r="R6920" s="65"/>
    </row>
    <row r="6921" spans="6:18" s="2" customFormat="1" x14ac:dyDescent="0.3">
      <c r="F6921" s="65"/>
      <c r="L6921" s="65"/>
      <c r="R6921" s="65"/>
    </row>
    <row r="6922" spans="6:18" s="2" customFormat="1" x14ac:dyDescent="0.3">
      <c r="F6922" s="65"/>
      <c r="L6922" s="65"/>
      <c r="R6922" s="65"/>
    </row>
    <row r="6923" spans="6:18" s="2" customFormat="1" x14ac:dyDescent="0.3">
      <c r="F6923" s="65"/>
      <c r="L6923" s="65"/>
      <c r="R6923" s="65"/>
    </row>
    <row r="6924" spans="6:18" s="2" customFormat="1" x14ac:dyDescent="0.3">
      <c r="F6924" s="65"/>
      <c r="L6924" s="65"/>
      <c r="R6924" s="65"/>
    </row>
    <row r="6925" spans="6:18" s="2" customFormat="1" x14ac:dyDescent="0.3">
      <c r="F6925" s="65"/>
      <c r="L6925" s="65"/>
      <c r="R6925" s="65"/>
    </row>
    <row r="6926" spans="6:18" s="2" customFormat="1" x14ac:dyDescent="0.3">
      <c r="F6926" s="65"/>
      <c r="L6926" s="65"/>
      <c r="R6926" s="65"/>
    </row>
    <row r="6927" spans="6:18" s="2" customFormat="1" x14ac:dyDescent="0.3">
      <c r="F6927" s="65"/>
      <c r="L6927" s="65"/>
      <c r="R6927" s="65"/>
    </row>
    <row r="6928" spans="6:18" s="2" customFormat="1" x14ac:dyDescent="0.3">
      <c r="F6928" s="65"/>
      <c r="L6928" s="65"/>
      <c r="R6928" s="65"/>
    </row>
    <row r="6929" spans="6:18" s="2" customFormat="1" x14ac:dyDescent="0.3">
      <c r="F6929" s="65"/>
      <c r="L6929" s="65"/>
      <c r="R6929" s="65"/>
    </row>
    <row r="6930" spans="6:18" s="2" customFormat="1" x14ac:dyDescent="0.3">
      <c r="F6930" s="65"/>
      <c r="L6930" s="65"/>
      <c r="R6930" s="65"/>
    </row>
    <row r="6931" spans="6:18" s="2" customFormat="1" x14ac:dyDescent="0.3">
      <c r="F6931" s="65"/>
      <c r="L6931" s="65"/>
      <c r="R6931" s="65"/>
    </row>
    <row r="6932" spans="6:18" s="2" customFormat="1" x14ac:dyDescent="0.3">
      <c r="F6932" s="65"/>
      <c r="L6932" s="65"/>
      <c r="R6932" s="65"/>
    </row>
    <row r="6933" spans="6:18" s="2" customFormat="1" x14ac:dyDescent="0.3">
      <c r="F6933" s="65"/>
      <c r="L6933" s="65"/>
      <c r="R6933" s="65"/>
    </row>
    <row r="6934" spans="6:18" s="2" customFormat="1" x14ac:dyDescent="0.3">
      <c r="F6934" s="65"/>
      <c r="L6934" s="65"/>
      <c r="R6934" s="65"/>
    </row>
    <row r="6935" spans="6:18" s="2" customFormat="1" x14ac:dyDescent="0.3">
      <c r="F6935" s="65"/>
      <c r="L6935" s="65"/>
      <c r="R6935" s="65"/>
    </row>
    <row r="6936" spans="6:18" s="2" customFormat="1" x14ac:dyDescent="0.3">
      <c r="F6936" s="65"/>
      <c r="L6936" s="65"/>
      <c r="R6936" s="65"/>
    </row>
    <row r="6937" spans="6:18" s="2" customFormat="1" x14ac:dyDescent="0.3">
      <c r="F6937" s="65"/>
      <c r="L6937" s="65"/>
      <c r="R6937" s="65"/>
    </row>
    <row r="6938" spans="6:18" s="2" customFormat="1" x14ac:dyDescent="0.3">
      <c r="F6938" s="65"/>
      <c r="L6938" s="65"/>
      <c r="R6938" s="65"/>
    </row>
    <row r="6939" spans="6:18" s="2" customFormat="1" x14ac:dyDescent="0.3">
      <c r="F6939" s="65"/>
      <c r="L6939" s="65"/>
      <c r="R6939" s="65"/>
    </row>
    <row r="6940" spans="6:18" s="2" customFormat="1" x14ac:dyDescent="0.3">
      <c r="F6940" s="65"/>
      <c r="L6940" s="65"/>
      <c r="R6940" s="65"/>
    </row>
    <row r="6941" spans="6:18" s="2" customFormat="1" x14ac:dyDescent="0.3">
      <c r="F6941" s="65"/>
      <c r="L6941" s="65"/>
      <c r="R6941" s="65"/>
    </row>
    <row r="6942" spans="6:18" s="2" customFormat="1" x14ac:dyDescent="0.3">
      <c r="F6942" s="65"/>
      <c r="L6942" s="65"/>
      <c r="R6942" s="65"/>
    </row>
    <row r="6943" spans="6:18" s="2" customFormat="1" x14ac:dyDescent="0.3">
      <c r="F6943" s="65"/>
      <c r="L6943" s="65"/>
      <c r="R6943" s="65"/>
    </row>
    <row r="6944" spans="6:18" s="2" customFormat="1" x14ac:dyDescent="0.3">
      <c r="F6944" s="65"/>
      <c r="L6944" s="65"/>
      <c r="R6944" s="65"/>
    </row>
    <row r="6945" spans="6:18" s="2" customFormat="1" x14ac:dyDescent="0.3">
      <c r="F6945" s="65"/>
      <c r="L6945" s="65"/>
      <c r="R6945" s="65"/>
    </row>
    <row r="6946" spans="6:18" s="2" customFormat="1" x14ac:dyDescent="0.3">
      <c r="F6946" s="65"/>
      <c r="L6946" s="65"/>
      <c r="R6946" s="65"/>
    </row>
    <row r="6947" spans="6:18" s="2" customFormat="1" x14ac:dyDescent="0.3">
      <c r="F6947" s="65"/>
      <c r="L6947" s="65"/>
      <c r="R6947" s="65"/>
    </row>
    <row r="6948" spans="6:18" s="2" customFormat="1" x14ac:dyDescent="0.3">
      <c r="F6948" s="65"/>
      <c r="L6948" s="65"/>
      <c r="R6948" s="65"/>
    </row>
    <row r="6949" spans="6:18" s="2" customFormat="1" x14ac:dyDescent="0.3">
      <c r="F6949" s="65"/>
      <c r="L6949" s="65"/>
      <c r="R6949" s="65"/>
    </row>
    <row r="6950" spans="6:18" s="2" customFormat="1" x14ac:dyDescent="0.3">
      <c r="F6950" s="65"/>
      <c r="L6950" s="65"/>
      <c r="R6950" s="65"/>
    </row>
    <row r="6951" spans="6:18" s="2" customFormat="1" x14ac:dyDescent="0.3">
      <c r="F6951" s="65"/>
      <c r="L6951" s="65"/>
      <c r="R6951" s="65"/>
    </row>
    <row r="6952" spans="6:18" s="2" customFormat="1" x14ac:dyDescent="0.3">
      <c r="F6952" s="65"/>
      <c r="L6952" s="65"/>
      <c r="R6952" s="65"/>
    </row>
    <row r="6953" spans="6:18" s="2" customFormat="1" x14ac:dyDescent="0.3">
      <c r="F6953" s="65"/>
      <c r="L6953" s="65"/>
      <c r="R6953" s="65"/>
    </row>
    <row r="6954" spans="6:18" s="2" customFormat="1" x14ac:dyDescent="0.3">
      <c r="F6954" s="65"/>
      <c r="L6954" s="65"/>
      <c r="R6954" s="65"/>
    </row>
    <row r="6955" spans="6:18" s="2" customFormat="1" x14ac:dyDescent="0.3">
      <c r="F6955" s="65"/>
      <c r="L6955" s="65"/>
      <c r="R6955" s="65"/>
    </row>
    <row r="6956" spans="6:18" s="2" customFormat="1" x14ac:dyDescent="0.3">
      <c r="F6956" s="65"/>
      <c r="L6956" s="65"/>
      <c r="R6956" s="65"/>
    </row>
    <row r="6957" spans="6:18" s="2" customFormat="1" x14ac:dyDescent="0.3">
      <c r="F6957" s="65"/>
      <c r="L6957" s="65"/>
      <c r="R6957" s="65"/>
    </row>
    <row r="6958" spans="6:18" s="2" customFormat="1" x14ac:dyDescent="0.3">
      <c r="F6958" s="65"/>
      <c r="L6958" s="65"/>
      <c r="R6958" s="65"/>
    </row>
    <row r="6959" spans="6:18" s="2" customFormat="1" x14ac:dyDescent="0.3">
      <c r="F6959" s="65"/>
      <c r="L6959" s="65"/>
      <c r="R6959" s="65"/>
    </row>
    <row r="6960" spans="6:18" s="2" customFormat="1" x14ac:dyDescent="0.3">
      <c r="F6960" s="65"/>
      <c r="L6960" s="65"/>
      <c r="R6960" s="65"/>
    </row>
    <row r="6961" spans="6:18" s="2" customFormat="1" x14ac:dyDescent="0.3">
      <c r="F6961" s="65"/>
      <c r="L6961" s="65"/>
      <c r="R6961" s="65"/>
    </row>
    <row r="6962" spans="6:18" s="2" customFormat="1" x14ac:dyDescent="0.3">
      <c r="F6962" s="65"/>
      <c r="L6962" s="65"/>
      <c r="R6962" s="65"/>
    </row>
    <row r="6963" spans="6:18" s="2" customFormat="1" x14ac:dyDescent="0.3">
      <c r="F6963" s="65"/>
      <c r="L6963" s="65"/>
      <c r="R6963" s="65"/>
    </row>
    <row r="6964" spans="6:18" s="2" customFormat="1" x14ac:dyDescent="0.3">
      <c r="F6964" s="65"/>
      <c r="L6964" s="65"/>
      <c r="R6964" s="65"/>
    </row>
    <row r="6965" spans="6:18" s="2" customFormat="1" x14ac:dyDescent="0.3">
      <c r="F6965" s="65"/>
      <c r="L6965" s="65"/>
      <c r="R6965" s="65"/>
    </row>
    <row r="6966" spans="6:18" s="2" customFormat="1" x14ac:dyDescent="0.3">
      <c r="F6966" s="65"/>
      <c r="L6966" s="65"/>
      <c r="R6966" s="65"/>
    </row>
    <row r="6967" spans="6:18" s="2" customFormat="1" x14ac:dyDescent="0.3">
      <c r="F6967" s="65"/>
      <c r="L6967" s="65"/>
      <c r="R6967" s="65"/>
    </row>
    <row r="6968" spans="6:18" s="2" customFormat="1" x14ac:dyDescent="0.3">
      <c r="F6968" s="65"/>
      <c r="L6968" s="65"/>
      <c r="R6968" s="65"/>
    </row>
    <row r="6969" spans="6:18" s="2" customFormat="1" x14ac:dyDescent="0.3">
      <c r="F6969" s="65"/>
      <c r="L6969" s="65"/>
      <c r="R6969" s="65"/>
    </row>
    <row r="6970" spans="6:18" s="2" customFormat="1" x14ac:dyDescent="0.3">
      <c r="F6970" s="65"/>
      <c r="L6970" s="65"/>
      <c r="R6970" s="65"/>
    </row>
    <row r="6971" spans="6:18" s="2" customFormat="1" x14ac:dyDescent="0.3">
      <c r="F6971" s="65"/>
      <c r="L6971" s="65"/>
      <c r="R6971" s="65"/>
    </row>
    <row r="6972" spans="6:18" s="2" customFormat="1" x14ac:dyDescent="0.3">
      <c r="F6972" s="65"/>
      <c r="L6972" s="65"/>
      <c r="R6972" s="65"/>
    </row>
    <row r="6973" spans="6:18" s="2" customFormat="1" x14ac:dyDescent="0.3">
      <c r="F6973" s="65"/>
      <c r="L6973" s="65"/>
      <c r="R6973" s="65"/>
    </row>
    <row r="6974" spans="6:18" s="2" customFormat="1" x14ac:dyDescent="0.3">
      <c r="F6974" s="65"/>
      <c r="L6974" s="65"/>
      <c r="R6974" s="65"/>
    </row>
    <row r="6975" spans="6:18" s="2" customFormat="1" x14ac:dyDescent="0.3">
      <c r="F6975" s="65"/>
      <c r="L6975" s="65"/>
      <c r="R6975" s="65"/>
    </row>
    <row r="6976" spans="6:18" s="2" customFormat="1" x14ac:dyDescent="0.3">
      <c r="F6976" s="65"/>
      <c r="L6976" s="65"/>
      <c r="R6976" s="65"/>
    </row>
    <row r="6977" spans="6:18" s="2" customFormat="1" x14ac:dyDescent="0.3">
      <c r="F6977" s="65"/>
      <c r="L6977" s="65"/>
      <c r="R6977" s="65"/>
    </row>
    <row r="6978" spans="6:18" s="2" customFormat="1" x14ac:dyDescent="0.3">
      <c r="F6978" s="65"/>
      <c r="L6978" s="65"/>
      <c r="R6978" s="65"/>
    </row>
    <row r="6979" spans="6:18" s="2" customFormat="1" x14ac:dyDescent="0.3">
      <c r="F6979" s="65"/>
      <c r="L6979" s="65"/>
      <c r="R6979" s="65"/>
    </row>
    <row r="6980" spans="6:18" s="2" customFormat="1" x14ac:dyDescent="0.3">
      <c r="F6980" s="65"/>
      <c r="L6980" s="65"/>
      <c r="R6980" s="65"/>
    </row>
    <row r="6981" spans="6:18" s="2" customFormat="1" x14ac:dyDescent="0.3">
      <c r="F6981" s="65"/>
      <c r="L6981" s="65"/>
      <c r="R6981" s="65"/>
    </row>
    <row r="6982" spans="6:18" s="2" customFormat="1" x14ac:dyDescent="0.3">
      <c r="F6982" s="65"/>
      <c r="L6982" s="65"/>
      <c r="R6982" s="65"/>
    </row>
    <row r="6983" spans="6:18" s="2" customFormat="1" x14ac:dyDescent="0.3">
      <c r="F6983" s="65"/>
      <c r="L6983" s="65"/>
      <c r="R6983" s="65"/>
    </row>
    <row r="6984" spans="6:18" s="2" customFormat="1" x14ac:dyDescent="0.3">
      <c r="F6984" s="65"/>
      <c r="L6984" s="65"/>
      <c r="R6984" s="65"/>
    </row>
    <row r="6985" spans="6:18" s="2" customFormat="1" x14ac:dyDescent="0.3">
      <c r="F6985" s="65"/>
      <c r="L6985" s="65"/>
      <c r="R6985" s="65"/>
    </row>
    <row r="6986" spans="6:18" s="2" customFormat="1" x14ac:dyDescent="0.3">
      <c r="F6986" s="65"/>
      <c r="L6986" s="65"/>
      <c r="R6986" s="65"/>
    </row>
    <row r="6987" spans="6:18" s="2" customFormat="1" x14ac:dyDescent="0.3">
      <c r="F6987" s="65"/>
      <c r="L6987" s="65"/>
      <c r="R6987" s="65"/>
    </row>
    <row r="6988" spans="6:18" s="2" customFormat="1" x14ac:dyDescent="0.3">
      <c r="F6988" s="65"/>
      <c r="L6988" s="65"/>
      <c r="R6988" s="65"/>
    </row>
    <row r="6989" spans="6:18" s="2" customFormat="1" x14ac:dyDescent="0.3">
      <c r="F6989" s="65"/>
      <c r="L6989" s="65"/>
      <c r="R6989" s="65"/>
    </row>
    <row r="6990" spans="6:18" s="2" customFormat="1" x14ac:dyDescent="0.3">
      <c r="F6990" s="65"/>
      <c r="L6990" s="65"/>
      <c r="R6990" s="65"/>
    </row>
    <row r="6991" spans="6:18" s="2" customFormat="1" x14ac:dyDescent="0.3">
      <c r="F6991" s="65"/>
      <c r="L6991" s="65"/>
      <c r="R6991" s="65"/>
    </row>
    <row r="6992" spans="6:18" s="2" customFormat="1" x14ac:dyDescent="0.3">
      <c r="F6992" s="65"/>
      <c r="L6992" s="65"/>
      <c r="R6992" s="65"/>
    </row>
    <row r="6993" spans="6:18" s="2" customFormat="1" x14ac:dyDescent="0.3">
      <c r="F6993" s="65"/>
      <c r="L6993" s="65"/>
      <c r="R6993" s="65"/>
    </row>
    <row r="6994" spans="6:18" s="2" customFormat="1" x14ac:dyDescent="0.3">
      <c r="F6994" s="65"/>
      <c r="L6994" s="65"/>
      <c r="R6994" s="65"/>
    </row>
    <row r="6995" spans="6:18" s="2" customFormat="1" x14ac:dyDescent="0.3">
      <c r="F6995" s="65"/>
      <c r="L6995" s="65"/>
      <c r="R6995" s="65"/>
    </row>
    <row r="6996" spans="6:18" s="2" customFormat="1" x14ac:dyDescent="0.3">
      <c r="F6996" s="65"/>
      <c r="L6996" s="65"/>
      <c r="R6996" s="65"/>
    </row>
    <row r="6997" spans="6:18" s="2" customFormat="1" x14ac:dyDescent="0.3">
      <c r="F6997" s="65"/>
      <c r="L6997" s="65"/>
      <c r="R6997" s="65"/>
    </row>
    <row r="6998" spans="6:18" s="2" customFormat="1" x14ac:dyDescent="0.3">
      <c r="F6998" s="65"/>
      <c r="L6998" s="65"/>
      <c r="R6998" s="65"/>
    </row>
    <row r="6999" spans="6:18" s="2" customFormat="1" x14ac:dyDescent="0.3">
      <c r="F6999" s="65"/>
      <c r="L6999" s="65"/>
      <c r="R6999" s="65"/>
    </row>
    <row r="7000" spans="6:18" s="2" customFormat="1" x14ac:dyDescent="0.3">
      <c r="F7000" s="65"/>
      <c r="L7000" s="65"/>
      <c r="R7000" s="65"/>
    </row>
    <row r="7001" spans="6:18" s="2" customFormat="1" x14ac:dyDescent="0.3">
      <c r="F7001" s="65"/>
      <c r="L7001" s="65"/>
      <c r="R7001" s="65"/>
    </row>
    <row r="7002" spans="6:18" s="2" customFormat="1" x14ac:dyDescent="0.3">
      <c r="F7002" s="65"/>
      <c r="L7002" s="65"/>
      <c r="R7002" s="65"/>
    </row>
    <row r="7003" spans="6:18" s="2" customFormat="1" x14ac:dyDescent="0.3">
      <c r="F7003" s="65"/>
      <c r="L7003" s="65"/>
      <c r="R7003" s="65"/>
    </row>
    <row r="7004" spans="6:18" s="2" customFormat="1" x14ac:dyDescent="0.3">
      <c r="F7004" s="65"/>
      <c r="L7004" s="65"/>
      <c r="R7004" s="65"/>
    </row>
    <row r="7005" spans="6:18" s="2" customFormat="1" x14ac:dyDescent="0.3">
      <c r="F7005" s="65"/>
      <c r="L7005" s="65"/>
      <c r="R7005" s="65"/>
    </row>
    <row r="7006" spans="6:18" s="2" customFormat="1" x14ac:dyDescent="0.3">
      <c r="F7006" s="65"/>
      <c r="L7006" s="65"/>
      <c r="R7006" s="65"/>
    </row>
    <row r="7007" spans="6:18" s="2" customFormat="1" x14ac:dyDescent="0.3">
      <c r="F7007" s="65"/>
      <c r="L7007" s="65"/>
      <c r="R7007" s="65"/>
    </row>
    <row r="7008" spans="6:18" s="2" customFormat="1" x14ac:dyDescent="0.3">
      <c r="F7008" s="65"/>
      <c r="L7008" s="65"/>
      <c r="R7008" s="65"/>
    </row>
    <row r="7009" spans="6:18" s="2" customFormat="1" x14ac:dyDescent="0.3">
      <c r="F7009" s="65"/>
      <c r="L7009" s="65"/>
      <c r="R7009" s="65"/>
    </row>
    <row r="7010" spans="6:18" s="2" customFormat="1" x14ac:dyDescent="0.3">
      <c r="F7010" s="65"/>
      <c r="L7010" s="65"/>
      <c r="R7010" s="65"/>
    </row>
    <row r="7011" spans="6:18" s="2" customFormat="1" x14ac:dyDescent="0.3">
      <c r="F7011" s="65"/>
      <c r="L7011" s="65"/>
      <c r="R7011" s="65"/>
    </row>
    <row r="7012" spans="6:18" s="2" customFormat="1" x14ac:dyDescent="0.3">
      <c r="F7012" s="65"/>
      <c r="L7012" s="65"/>
      <c r="R7012" s="65"/>
    </row>
    <row r="7013" spans="6:18" s="2" customFormat="1" x14ac:dyDescent="0.3">
      <c r="F7013" s="65"/>
      <c r="L7013" s="65"/>
      <c r="R7013" s="65"/>
    </row>
    <row r="7014" spans="6:18" s="2" customFormat="1" x14ac:dyDescent="0.3">
      <c r="F7014" s="65"/>
      <c r="L7014" s="65"/>
      <c r="R7014" s="65"/>
    </row>
    <row r="7015" spans="6:18" s="2" customFormat="1" x14ac:dyDescent="0.3">
      <c r="F7015" s="65"/>
      <c r="L7015" s="65"/>
      <c r="R7015" s="65"/>
    </row>
    <row r="7016" spans="6:18" s="2" customFormat="1" x14ac:dyDescent="0.3">
      <c r="F7016" s="65"/>
      <c r="L7016" s="65"/>
      <c r="R7016" s="65"/>
    </row>
    <row r="7017" spans="6:18" s="2" customFormat="1" x14ac:dyDescent="0.3">
      <c r="F7017" s="65"/>
      <c r="L7017" s="65"/>
      <c r="R7017" s="65"/>
    </row>
    <row r="7018" spans="6:18" s="2" customFormat="1" x14ac:dyDescent="0.3">
      <c r="F7018" s="65"/>
      <c r="L7018" s="65"/>
      <c r="R7018" s="65"/>
    </row>
    <row r="7019" spans="6:18" s="2" customFormat="1" x14ac:dyDescent="0.3">
      <c r="F7019" s="65"/>
      <c r="L7019" s="65"/>
      <c r="R7019" s="65"/>
    </row>
    <row r="7020" spans="6:18" s="2" customFormat="1" x14ac:dyDescent="0.3">
      <c r="F7020" s="65"/>
      <c r="L7020" s="65"/>
      <c r="R7020" s="65"/>
    </row>
    <row r="7021" spans="6:18" s="2" customFormat="1" x14ac:dyDescent="0.3">
      <c r="F7021" s="65"/>
      <c r="L7021" s="65"/>
      <c r="R7021" s="65"/>
    </row>
    <row r="7022" spans="6:18" s="2" customFormat="1" x14ac:dyDescent="0.3">
      <c r="F7022" s="65"/>
      <c r="L7022" s="65"/>
      <c r="R7022" s="65"/>
    </row>
    <row r="7023" spans="6:18" s="2" customFormat="1" x14ac:dyDescent="0.3">
      <c r="F7023" s="65"/>
      <c r="L7023" s="65"/>
      <c r="R7023" s="65"/>
    </row>
    <row r="7024" spans="6:18" s="2" customFormat="1" x14ac:dyDescent="0.3">
      <c r="F7024" s="65"/>
      <c r="L7024" s="65"/>
      <c r="R7024" s="65"/>
    </row>
    <row r="7025" spans="6:18" s="2" customFormat="1" x14ac:dyDescent="0.3">
      <c r="F7025" s="65"/>
      <c r="L7025" s="65"/>
      <c r="R7025" s="65"/>
    </row>
    <row r="7026" spans="6:18" s="2" customFormat="1" x14ac:dyDescent="0.3">
      <c r="F7026" s="65"/>
      <c r="L7026" s="65"/>
      <c r="R7026" s="65"/>
    </row>
    <row r="7027" spans="6:18" s="2" customFormat="1" x14ac:dyDescent="0.3">
      <c r="F7027" s="65"/>
      <c r="L7027" s="65"/>
      <c r="R7027" s="65"/>
    </row>
    <row r="7028" spans="6:18" s="2" customFormat="1" x14ac:dyDescent="0.3">
      <c r="F7028" s="65"/>
      <c r="L7028" s="65"/>
      <c r="R7028" s="65"/>
    </row>
    <row r="7029" spans="6:18" s="2" customFormat="1" x14ac:dyDescent="0.3">
      <c r="F7029" s="65"/>
      <c r="L7029" s="65"/>
      <c r="R7029" s="65"/>
    </row>
    <row r="7030" spans="6:18" s="2" customFormat="1" x14ac:dyDescent="0.3">
      <c r="F7030" s="65"/>
      <c r="L7030" s="65"/>
      <c r="R7030" s="65"/>
    </row>
    <row r="7031" spans="6:18" s="2" customFormat="1" x14ac:dyDescent="0.3">
      <c r="F7031" s="65"/>
      <c r="L7031" s="65"/>
      <c r="R7031" s="65"/>
    </row>
    <row r="7032" spans="6:18" s="2" customFormat="1" x14ac:dyDescent="0.3">
      <c r="F7032" s="65"/>
      <c r="L7032" s="65"/>
      <c r="R7032" s="65"/>
    </row>
    <row r="7033" spans="6:18" s="2" customFormat="1" x14ac:dyDescent="0.3">
      <c r="F7033" s="65"/>
      <c r="L7033" s="65"/>
      <c r="R7033" s="65"/>
    </row>
    <row r="7034" spans="6:18" s="2" customFormat="1" x14ac:dyDescent="0.3">
      <c r="F7034" s="65"/>
      <c r="L7034" s="65"/>
      <c r="R7034" s="65"/>
    </row>
    <row r="7035" spans="6:18" s="2" customFormat="1" x14ac:dyDescent="0.3">
      <c r="F7035" s="65"/>
      <c r="L7035" s="65"/>
      <c r="R7035" s="65"/>
    </row>
    <row r="7036" spans="6:18" s="2" customFormat="1" x14ac:dyDescent="0.3">
      <c r="F7036" s="65"/>
      <c r="L7036" s="65"/>
      <c r="R7036" s="65"/>
    </row>
    <row r="7037" spans="6:18" s="2" customFormat="1" x14ac:dyDescent="0.3">
      <c r="F7037" s="65"/>
      <c r="L7037" s="65"/>
      <c r="R7037" s="65"/>
    </row>
    <row r="7038" spans="6:18" s="2" customFormat="1" x14ac:dyDescent="0.3">
      <c r="F7038" s="65"/>
      <c r="L7038" s="65"/>
      <c r="R7038" s="65"/>
    </row>
    <row r="7039" spans="6:18" s="2" customFormat="1" x14ac:dyDescent="0.3">
      <c r="F7039" s="65"/>
      <c r="L7039" s="65"/>
      <c r="R7039" s="65"/>
    </row>
    <row r="7040" spans="6:18" s="2" customFormat="1" x14ac:dyDescent="0.3">
      <c r="F7040" s="65"/>
      <c r="L7040" s="65"/>
      <c r="R7040" s="65"/>
    </row>
    <row r="7041" spans="6:18" s="2" customFormat="1" x14ac:dyDescent="0.3">
      <c r="F7041" s="65"/>
      <c r="L7041" s="65"/>
      <c r="R7041" s="65"/>
    </row>
    <row r="7042" spans="6:18" s="2" customFormat="1" x14ac:dyDescent="0.3">
      <c r="F7042" s="65"/>
      <c r="L7042" s="65"/>
      <c r="R7042" s="65"/>
    </row>
    <row r="7043" spans="6:18" s="2" customFormat="1" x14ac:dyDescent="0.3">
      <c r="F7043" s="65"/>
      <c r="L7043" s="65"/>
      <c r="R7043" s="65"/>
    </row>
    <row r="7044" spans="6:18" s="2" customFormat="1" x14ac:dyDescent="0.3">
      <c r="F7044" s="65"/>
      <c r="L7044" s="65"/>
      <c r="R7044" s="65"/>
    </row>
    <row r="7045" spans="6:18" s="2" customFormat="1" x14ac:dyDescent="0.3">
      <c r="F7045" s="65"/>
      <c r="L7045" s="65"/>
      <c r="R7045" s="65"/>
    </row>
    <row r="7046" spans="6:18" s="2" customFormat="1" x14ac:dyDescent="0.3">
      <c r="F7046" s="65"/>
      <c r="L7046" s="65"/>
      <c r="R7046" s="65"/>
    </row>
    <row r="7047" spans="6:18" s="2" customFormat="1" x14ac:dyDescent="0.3">
      <c r="F7047" s="65"/>
      <c r="L7047" s="65"/>
      <c r="R7047" s="65"/>
    </row>
    <row r="7048" spans="6:18" s="2" customFormat="1" x14ac:dyDescent="0.3">
      <c r="F7048" s="65"/>
      <c r="L7048" s="65"/>
      <c r="R7048" s="65"/>
    </row>
    <row r="7049" spans="6:18" s="2" customFormat="1" x14ac:dyDescent="0.3">
      <c r="F7049" s="65"/>
      <c r="L7049" s="65"/>
      <c r="R7049" s="65"/>
    </row>
    <row r="7050" spans="6:18" s="2" customFormat="1" x14ac:dyDescent="0.3">
      <c r="F7050" s="65"/>
      <c r="L7050" s="65"/>
      <c r="R7050" s="65"/>
    </row>
    <row r="7051" spans="6:18" s="2" customFormat="1" x14ac:dyDescent="0.3">
      <c r="F7051" s="65"/>
      <c r="L7051" s="65"/>
      <c r="R7051" s="65"/>
    </row>
    <row r="7052" spans="6:18" s="2" customFormat="1" x14ac:dyDescent="0.3">
      <c r="F7052" s="65"/>
      <c r="L7052" s="65"/>
      <c r="R7052" s="65"/>
    </row>
    <row r="7053" spans="6:18" s="2" customFormat="1" x14ac:dyDescent="0.3">
      <c r="F7053" s="65"/>
      <c r="L7053" s="65"/>
      <c r="R7053" s="65"/>
    </row>
    <row r="7054" spans="6:18" s="2" customFormat="1" x14ac:dyDescent="0.3">
      <c r="F7054" s="65"/>
      <c r="L7054" s="65"/>
      <c r="R7054" s="65"/>
    </row>
    <row r="7055" spans="6:18" s="2" customFormat="1" x14ac:dyDescent="0.3">
      <c r="F7055" s="65"/>
      <c r="L7055" s="65"/>
      <c r="R7055" s="65"/>
    </row>
    <row r="7056" spans="6:18" s="2" customFormat="1" x14ac:dyDescent="0.3">
      <c r="F7056" s="65"/>
      <c r="L7056" s="65"/>
      <c r="R7056" s="65"/>
    </row>
    <row r="7057" spans="6:18" s="2" customFormat="1" x14ac:dyDescent="0.3">
      <c r="F7057" s="65"/>
      <c r="L7057" s="65"/>
      <c r="R7057" s="65"/>
    </row>
    <row r="7058" spans="6:18" s="2" customFormat="1" x14ac:dyDescent="0.3">
      <c r="F7058" s="65"/>
      <c r="L7058" s="65"/>
      <c r="R7058" s="65"/>
    </row>
    <row r="7059" spans="6:18" s="2" customFormat="1" x14ac:dyDescent="0.3">
      <c r="F7059" s="65"/>
      <c r="L7059" s="65"/>
      <c r="R7059" s="65"/>
    </row>
    <row r="7060" spans="6:18" s="2" customFormat="1" x14ac:dyDescent="0.3">
      <c r="F7060" s="65"/>
      <c r="L7060" s="65"/>
      <c r="R7060" s="65"/>
    </row>
    <row r="7061" spans="6:18" s="2" customFormat="1" x14ac:dyDescent="0.3">
      <c r="F7061" s="65"/>
      <c r="L7061" s="65"/>
      <c r="R7061" s="65"/>
    </row>
    <row r="7062" spans="6:18" s="2" customFormat="1" x14ac:dyDescent="0.3">
      <c r="F7062" s="65"/>
      <c r="L7062" s="65"/>
      <c r="R7062" s="65"/>
    </row>
    <row r="7063" spans="6:18" s="2" customFormat="1" x14ac:dyDescent="0.3">
      <c r="F7063" s="65"/>
      <c r="L7063" s="65"/>
      <c r="R7063" s="65"/>
    </row>
    <row r="7064" spans="6:18" s="2" customFormat="1" x14ac:dyDescent="0.3">
      <c r="F7064" s="65"/>
      <c r="L7064" s="65"/>
      <c r="R7064" s="65"/>
    </row>
    <row r="7065" spans="6:18" s="2" customFormat="1" x14ac:dyDescent="0.3">
      <c r="F7065" s="65"/>
      <c r="L7065" s="65"/>
      <c r="R7065" s="65"/>
    </row>
    <row r="7066" spans="6:18" s="2" customFormat="1" x14ac:dyDescent="0.3">
      <c r="F7066" s="65"/>
      <c r="L7066" s="65"/>
      <c r="R7066" s="65"/>
    </row>
    <row r="7067" spans="6:18" s="2" customFormat="1" x14ac:dyDescent="0.3">
      <c r="F7067" s="65"/>
      <c r="L7067" s="65"/>
      <c r="R7067" s="65"/>
    </row>
    <row r="7068" spans="6:18" s="2" customFormat="1" x14ac:dyDescent="0.3">
      <c r="F7068" s="65"/>
      <c r="L7068" s="65"/>
      <c r="R7068" s="65"/>
    </row>
    <row r="7069" spans="6:18" s="2" customFormat="1" x14ac:dyDescent="0.3">
      <c r="F7069" s="65"/>
      <c r="L7069" s="65"/>
      <c r="R7069" s="65"/>
    </row>
    <row r="7070" spans="6:18" s="2" customFormat="1" x14ac:dyDescent="0.3">
      <c r="F7070" s="65"/>
      <c r="L7070" s="65"/>
      <c r="R7070" s="65"/>
    </row>
    <row r="7071" spans="6:18" s="2" customFormat="1" x14ac:dyDescent="0.3">
      <c r="F7071" s="65"/>
      <c r="L7071" s="65"/>
      <c r="R7071" s="65"/>
    </row>
    <row r="7072" spans="6:18" s="2" customFormat="1" x14ac:dyDescent="0.3">
      <c r="F7072" s="65"/>
      <c r="L7072" s="65"/>
      <c r="R7072" s="65"/>
    </row>
    <row r="7073" spans="6:18" s="2" customFormat="1" x14ac:dyDescent="0.3">
      <c r="F7073" s="65"/>
      <c r="L7073" s="65"/>
      <c r="R7073" s="65"/>
    </row>
    <row r="7074" spans="6:18" s="2" customFormat="1" x14ac:dyDescent="0.3">
      <c r="F7074" s="65"/>
      <c r="L7074" s="65"/>
      <c r="R7074" s="65"/>
    </row>
    <row r="7075" spans="6:18" s="2" customFormat="1" x14ac:dyDescent="0.3">
      <c r="F7075" s="65"/>
      <c r="L7075" s="65"/>
      <c r="R7075" s="65"/>
    </row>
    <row r="7076" spans="6:18" s="2" customFormat="1" x14ac:dyDescent="0.3">
      <c r="F7076" s="65"/>
      <c r="L7076" s="65"/>
      <c r="R7076" s="65"/>
    </row>
    <row r="7077" spans="6:18" s="2" customFormat="1" x14ac:dyDescent="0.3">
      <c r="F7077" s="65"/>
      <c r="L7077" s="65"/>
      <c r="R7077" s="65"/>
    </row>
    <row r="7078" spans="6:18" s="2" customFormat="1" x14ac:dyDescent="0.3">
      <c r="F7078" s="65"/>
      <c r="L7078" s="65"/>
      <c r="R7078" s="65"/>
    </row>
    <row r="7079" spans="6:18" s="2" customFormat="1" x14ac:dyDescent="0.3">
      <c r="F7079" s="65"/>
      <c r="L7079" s="65"/>
      <c r="R7079" s="65"/>
    </row>
    <row r="7080" spans="6:18" s="2" customFormat="1" x14ac:dyDescent="0.3">
      <c r="F7080" s="65"/>
      <c r="L7080" s="65"/>
      <c r="R7080" s="65"/>
    </row>
    <row r="7081" spans="6:18" s="2" customFormat="1" x14ac:dyDescent="0.3">
      <c r="F7081" s="65"/>
      <c r="L7081" s="65"/>
      <c r="R7081" s="65"/>
    </row>
    <row r="7082" spans="6:18" s="2" customFormat="1" x14ac:dyDescent="0.3">
      <c r="F7082" s="65"/>
      <c r="L7082" s="65"/>
      <c r="R7082" s="65"/>
    </row>
    <row r="7083" spans="6:18" s="2" customFormat="1" x14ac:dyDescent="0.3">
      <c r="F7083" s="65"/>
      <c r="L7083" s="65"/>
      <c r="R7083" s="65"/>
    </row>
    <row r="7084" spans="6:18" s="2" customFormat="1" x14ac:dyDescent="0.3">
      <c r="F7084" s="65"/>
      <c r="L7084" s="65"/>
      <c r="R7084" s="65"/>
    </row>
    <row r="7085" spans="6:18" s="2" customFormat="1" x14ac:dyDescent="0.3">
      <c r="F7085" s="65"/>
      <c r="L7085" s="65"/>
      <c r="R7085" s="65"/>
    </row>
    <row r="7086" spans="6:18" s="2" customFormat="1" x14ac:dyDescent="0.3">
      <c r="F7086" s="65"/>
      <c r="L7086" s="65"/>
      <c r="R7086" s="65"/>
    </row>
    <row r="7087" spans="6:18" s="2" customFormat="1" x14ac:dyDescent="0.3">
      <c r="F7087" s="65"/>
      <c r="L7087" s="65"/>
      <c r="R7087" s="65"/>
    </row>
    <row r="7088" spans="6:18" s="2" customFormat="1" x14ac:dyDescent="0.3">
      <c r="F7088" s="65"/>
      <c r="L7088" s="65"/>
      <c r="R7088" s="65"/>
    </row>
    <row r="7089" spans="6:18" s="2" customFormat="1" x14ac:dyDescent="0.3">
      <c r="F7089" s="65"/>
      <c r="L7089" s="65"/>
      <c r="R7089" s="65"/>
    </row>
    <row r="7090" spans="6:18" s="2" customFormat="1" x14ac:dyDescent="0.3">
      <c r="F7090" s="65"/>
      <c r="L7090" s="65"/>
      <c r="R7090" s="65"/>
    </row>
    <row r="7091" spans="6:18" s="2" customFormat="1" x14ac:dyDescent="0.3">
      <c r="F7091" s="65"/>
      <c r="L7091" s="65"/>
      <c r="R7091" s="65"/>
    </row>
    <row r="7092" spans="6:18" s="2" customFormat="1" x14ac:dyDescent="0.3">
      <c r="F7092" s="65"/>
      <c r="L7092" s="65"/>
      <c r="R7092" s="65"/>
    </row>
    <row r="7093" spans="6:18" s="2" customFormat="1" x14ac:dyDescent="0.3">
      <c r="F7093" s="65"/>
      <c r="L7093" s="65"/>
      <c r="R7093" s="65"/>
    </row>
    <row r="7094" spans="6:18" s="2" customFormat="1" x14ac:dyDescent="0.3">
      <c r="F7094" s="65"/>
      <c r="L7094" s="65"/>
      <c r="R7094" s="65"/>
    </row>
    <row r="7095" spans="6:18" s="2" customFormat="1" x14ac:dyDescent="0.3">
      <c r="F7095" s="65"/>
      <c r="L7095" s="65"/>
      <c r="R7095" s="65"/>
    </row>
    <row r="7096" spans="6:18" s="2" customFormat="1" x14ac:dyDescent="0.3">
      <c r="F7096" s="65"/>
      <c r="L7096" s="65"/>
      <c r="R7096" s="65"/>
    </row>
    <row r="7097" spans="6:18" s="2" customFormat="1" x14ac:dyDescent="0.3">
      <c r="F7097" s="65"/>
      <c r="L7097" s="65"/>
      <c r="R7097" s="65"/>
    </row>
    <row r="7098" spans="6:18" s="2" customFormat="1" x14ac:dyDescent="0.3">
      <c r="F7098" s="65"/>
      <c r="L7098" s="65"/>
      <c r="R7098" s="65"/>
    </row>
    <row r="7099" spans="6:18" s="2" customFormat="1" x14ac:dyDescent="0.3">
      <c r="F7099" s="65"/>
      <c r="L7099" s="65"/>
      <c r="R7099" s="65"/>
    </row>
    <row r="7100" spans="6:18" s="2" customFormat="1" x14ac:dyDescent="0.3">
      <c r="F7100" s="65"/>
      <c r="L7100" s="65"/>
      <c r="R7100" s="65"/>
    </row>
    <row r="7101" spans="6:18" s="2" customFormat="1" x14ac:dyDescent="0.3">
      <c r="F7101" s="65"/>
      <c r="L7101" s="65"/>
      <c r="R7101" s="65"/>
    </row>
    <row r="7102" spans="6:18" s="2" customFormat="1" x14ac:dyDescent="0.3">
      <c r="F7102" s="65"/>
      <c r="L7102" s="65"/>
      <c r="R7102" s="65"/>
    </row>
    <row r="7103" spans="6:18" s="2" customFormat="1" x14ac:dyDescent="0.3">
      <c r="F7103" s="65"/>
      <c r="L7103" s="65"/>
      <c r="R7103" s="65"/>
    </row>
    <row r="7104" spans="6:18" s="2" customFormat="1" x14ac:dyDescent="0.3">
      <c r="F7104" s="65"/>
      <c r="L7104" s="65"/>
      <c r="R7104" s="65"/>
    </row>
    <row r="7105" spans="6:18" s="2" customFormat="1" x14ac:dyDescent="0.3">
      <c r="F7105" s="65"/>
      <c r="L7105" s="65"/>
      <c r="R7105" s="65"/>
    </row>
    <row r="7106" spans="6:18" s="2" customFormat="1" x14ac:dyDescent="0.3">
      <c r="F7106" s="65"/>
      <c r="L7106" s="65"/>
      <c r="R7106" s="65"/>
    </row>
    <row r="7107" spans="6:18" s="2" customFormat="1" x14ac:dyDescent="0.3">
      <c r="F7107" s="65"/>
      <c r="L7107" s="65"/>
      <c r="R7107" s="65"/>
    </row>
    <row r="7108" spans="6:18" s="2" customFormat="1" x14ac:dyDescent="0.3">
      <c r="F7108" s="65"/>
      <c r="L7108" s="65"/>
      <c r="R7108" s="65"/>
    </row>
    <row r="7109" spans="6:18" s="2" customFormat="1" x14ac:dyDescent="0.3">
      <c r="F7109" s="65"/>
      <c r="L7109" s="65"/>
      <c r="R7109" s="65"/>
    </row>
    <row r="7110" spans="6:18" s="2" customFormat="1" x14ac:dyDescent="0.3">
      <c r="F7110" s="65"/>
      <c r="L7110" s="65"/>
      <c r="R7110" s="65"/>
    </row>
    <row r="7111" spans="6:18" s="2" customFormat="1" x14ac:dyDescent="0.3">
      <c r="F7111" s="65"/>
      <c r="L7111" s="65"/>
      <c r="R7111" s="65"/>
    </row>
    <row r="7112" spans="6:18" s="2" customFormat="1" x14ac:dyDescent="0.3">
      <c r="F7112" s="65"/>
      <c r="L7112" s="65"/>
      <c r="R7112" s="65"/>
    </row>
    <row r="7113" spans="6:18" s="2" customFormat="1" x14ac:dyDescent="0.3">
      <c r="F7113" s="65"/>
      <c r="L7113" s="65"/>
      <c r="R7113" s="65"/>
    </row>
    <row r="7114" spans="6:18" s="2" customFormat="1" x14ac:dyDescent="0.3">
      <c r="F7114" s="65"/>
      <c r="L7114" s="65"/>
      <c r="R7114" s="65"/>
    </row>
    <row r="7115" spans="6:18" s="2" customFormat="1" x14ac:dyDescent="0.3">
      <c r="F7115" s="65"/>
      <c r="L7115" s="65"/>
      <c r="R7115" s="65"/>
    </row>
    <row r="7116" spans="6:18" s="2" customFormat="1" x14ac:dyDescent="0.3">
      <c r="F7116" s="65"/>
      <c r="L7116" s="65"/>
      <c r="R7116" s="65"/>
    </row>
    <row r="7117" spans="6:18" s="2" customFormat="1" x14ac:dyDescent="0.3">
      <c r="F7117" s="65"/>
      <c r="L7117" s="65"/>
      <c r="R7117" s="65"/>
    </row>
    <row r="7118" spans="6:18" s="2" customFormat="1" x14ac:dyDescent="0.3">
      <c r="F7118" s="65"/>
      <c r="L7118" s="65"/>
      <c r="R7118" s="65"/>
    </row>
    <row r="7119" spans="6:18" s="2" customFormat="1" x14ac:dyDescent="0.3">
      <c r="F7119" s="65"/>
      <c r="L7119" s="65"/>
      <c r="R7119" s="65"/>
    </row>
    <row r="7120" spans="6:18" s="2" customFormat="1" x14ac:dyDescent="0.3">
      <c r="F7120" s="65"/>
      <c r="L7120" s="65"/>
      <c r="R7120" s="65"/>
    </row>
    <row r="7121" spans="6:18" s="2" customFormat="1" x14ac:dyDescent="0.3">
      <c r="F7121" s="65"/>
      <c r="L7121" s="65"/>
      <c r="R7121" s="65"/>
    </row>
    <row r="7122" spans="6:18" s="2" customFormat="1" x14ac:dyDescent="0.3">
      <c r="F7122" s="65"/>
      <c r="L7122" s="65"/>
      <c r="R7122" s="65"/>
    </row>
    <row r="7123" spans="6:18" s="2" customFormat="1" x14ac:dyDescent="0.3">
      <c r="F7123" s="65"/>
      <c r="L7123" s="65"/>
      <c r="R7123" s="65"/>
    </row>
    <row r="7124" spans="6:18" s="2" customFormat="1" x14ac:dyDescent="0.3">
      <c r="F7124" s="65"/>
      <c r="L7124" s="65"/>
      <c r="R7124" s="65"/>
    </row>
    <row r="7125" spans="6:18" s="2" customFormat="1" x14ac:dyDescent="0.3">
      <c r="F7125" s="65"/>
      <c r="L7125" s="65"/>
      <c r="R7125" s="65"/>
    </row>
    <row r="7126" spans="6:18" s="2" customFormat="1" x14ac:dyDescent="0.3">
      <c r="F7126" s="65"/>
      <c r="L7126" s="65"/>
      <c r="R7126" s="65"/>
    </row>
    <row r="7127" spans="6:18" s="2" customFormat="1" x14ac:dyDescent="0.3">
      <c r="F7127" s="65"/>
      <c r="L7127" s="65"/>
      <c r="R7127" s="65"/>
    </row>
    <row r="7128" spans="6:18" s="2" customFormat="1" x14ac:dyDescent="0.3">
      <c r="F7128" s="65"/>
      <c r="L7128" s="65"/>
      <c r="R7128" s="65"/>
    </row>
    <row r="7129" spans="6:18" s="2" customFormat="1" x14ac:dyDescent="0.3">
      <c r="F7129" s="65"/>
      <c r="L7129" s="65"/>
      <c r="R7129" s="65"/>
    </row>
    <row r="7130" spans="6:18" s="2" customFormat="1" x14ac:dyDescent="0.3">
      <c r="F7130" s="65"/>
      <c r="L7130" s="65"/>
      <c r="R7130" s="65"/>
    </row>
    <row r="7131" spans="6:18" s="2" customFormat="1" x14ac:dyDescent="0.3">
      <c r="F7131" s="65"/>
      <c r="L7131" s="65"/>
      <c r="R7131" s="65"/>
    </row>
    <row r="7132" spans="6:18" s="2" customFormat="1" x14ac:dyDescent="0.3">
      <c r="F7132" s="65"/>
      <c r="L7132" s="65"/>
      <c r="R7132" s="65"/>
    </row>
    <row r="7133" spans="6:18" s="2" customFormat="1" x14ac:dyDescent="0.3">
      <c r="F7133" s="65"/>
      <c r="L7133" s="65"/>
      <c r="R7133" s="65"/>
    </row>
    <row r="7134" spans="6:18" s="2" customFormat="1" x14ac:dyDescent="0.3">
      <c r="F7134" s="65"/>
      <c r="L7134" s="65"/>
      <c r="R7134" s="65"/>
    </row>
    <row r="7135" spans="6:18" s="2" customFormat="1" x14ac:dyDescent="0.3">
      <c r="F7135" s="65"/>
      <c r="L7135" s="65"/>
      <c r="R7135" s="65"/>
    </row>
    <row r="7136" spans="6:18" s="2" customFormat="1" x14ac:dyDescent="0.3">
      <c r="F7136" s="65"/>
      <c r="L7136" s="65"/>
      <c r="R7136" s="65"/>
    </row>
    <row r="7137" spans="6:18" s="2" customFormat="1" x14ac:dyDescent="0.3">
      <c r="F7137" s="65"/>
      <c r="L7137" s="65"/>
      <c r="R7137" s="65"/>
    </row>
    <row r="7138" spans="6:18" s="2" customFormat="1" x14ac:dyDescent="0.3">
      <c r="F7138" s="65"/>
      <c r="L7138" s="65"/>
      <c r="R7138" s="65"/>
    </row>
    <row r="7139" spans="6:18" s="2" customFormat="1" x14ac:dyDescent="0.3">
      <c r="F7139" s="65"/>
      <c r="L7139" s="65"/>
      <c r="R7139" s="65"/>
    </row>
    <row r="7140" spans="6:18" s="2" customFormat="1" x14ac:dyDescent="0.3">
      <c r="F7140" s="65"/>
      <c r="L7140" s="65"/>
      <c r="R7140" s="65"/>
    </row>
    <row r="7141" spans="6:18" s="2" customFormat="1" x14ac:dyDescent="0.3">
      <c r="F7141" s="65"/>
      <c r="L7141" s="65"/>
      <c r="R7141" s="65"/>
    </row>
    <row r="7142" spans="6:18" s="2" customFormat="1" x14ac:dyDescent="0.3">
      <c r="F7142" s="65"/>
      <c r="L7142" s="65"/>
      <c r="R7142" s="65"/>
    </row>
    <row r="7143" spans="6:18" s="2" customFormat="1" x14ac:dyDescent="0.3">
      <c r="F7143" s="65"/>
      <c r="L7143" s="65"/>
      <c r="R7143" s="65"/>
    </row>
    <row r="7144" spans="6:18" s="2" customFormat="1" x14ac:dyDescent="0.3">
      <c r="F7144" s="65"/>
      <c r="L7144" s="65"/>
      <c r="R7144" s="65"/>
    </row>
    <row r="7145" spans="6:18" s="2" customFormat="1" x14ac:dyDescent="0.3">
      <c r="F7145" s="65"/>
      <c r="L7145" s="65"/>
      <c r="R7145" s="65"/>
    </row>
    <row r="7146" spans="6:18" s="2" customFormat="1" x14ac:dyDescent="0.3">
      <c r="F7146" s="65"/>
      <c r="L7146" s="65"/>
      <c r="R7146" s="65"/>
    </row>
    <row r="7147" spans="6:18" s="2" customFormat="1" x14ac:dyDescent="0.3">
      <c r="F7147" s="65"/>
      <c r="L7147" s="65"/>
      <c r="R7147" s="65"/>
    </row>
    <row r="7148" spans="6:18" s="2" customFormat="1" x14ac:dyDescent="0.3">
      <c r="F7148" s="65"/>
      <c r="L7148" s="65"/>
      <c r="R7148" s="65"/>
    </row>
    <row r="7149" spans="6:18" s="2" customFormat="1" x14ac:dyDescent="0.3">
      <c r="F7149" s="65"/>
      <c r="L7149" s="65"/>
      <c r="R7149" s="65"/>
    </row>
    <row r="7150" spans="6:18" s="2" customFormat="1" x14ac:dyDescent="0.3">
      <c r="F7150" s="65"/>
      <c r="L7150" s="65"/>
      <c r="R7150" s="65"/>
    </row>
    <row r="7151" spans="6:18" s="2" customFormat="1" x14ac:dyDescent="0.3">
      <c r="F7151" s="65"/>
      <c r="L7151" s="65"/>
      <c r="R7151" s="65"/>
    </row>
    <row r="7152" spans="6:18" s="2" customFormat="1" x14ac:dyDescent="0.3">
      <c r="F7152" s="65"/>
      <c r="L7152" s="65"/>
      <c r="R7152" s="65"/>
    </row>
    <row r="7153" spans="6:18" s="2" customFormat="1" x14ac:dyDescent="0.3">
      <c r="F7153" s="65"/>
      <c r="L7153" s="65"/>
      <c r="R7153" s="65"/>
    </row>
    <row r="7154" spans="6:18" s="2" customFormat="1" x14ac:dyDescent="0.3">
      <c r="F7154" s="65"/>
      <c r="L7154" s="65"/>
      <c r="R7154" s="65"/>
    </row>
    <row r="7155" spans="6:18" s="2" customFormat="1" x14ac:dyDescent="0.3">
      <c r="F7155" s="65"/>
      <c r="L7155" s="65"/>
      <c r="R7155" s="65"/>
    </row>
    <row r="7156" spans="6:18" s="2" customFormat="1" x14ac:dyDescent="0.3">
      <c r="F7156" s="65"/>
      <c r="L7156" s="65"/>
      <c r="R7156" s="65"/>
    </row>
    <row r="7157" spans="6:18" s="2" customFormat="1" x14ac:dyDescent="0.3">
      <c r="F7157" s="65"/>
      <c r="L7157" s="65"/>
      <c r="R7157" s="65"/>
    </row>
    <row r="7158" spans="6:18" s="2" customFormat="1" x14ac:dyDescent="0.3">
      <c r="F7158" s="65"/>
      <c r="L7158" s="65"/>
      <c r="R7158" s="65"/>
    </row>
    <row r="7159" spans="6:18" s="2" customFormat="1" x14ac:dyDescent="0.3">
      <c r="F7159" s="65"/>
      <c r="L7159" s="65"/>
      <c r="R7159" s="65"/>
    </row>
    <row r="7160" spans="6:18" s="2" customFormat="1" x14ac:dyDescent="0.3">
      <c r="F7160" s="65"/>
      <c r="L7160" s="65"/>
      <c r="R7160" s="65"/>
    </row>
    <row r="7161" spans="6:18" s="2" customFormat="1" x14ac:dyDescent="0.3">
      <c r="F7161" s="65"/>
      <c r="L7161" s="65"/>
      <c r="R7161" s="65"/>
    </row>
    <row r="7162" spans="6:18" s="2" customFormat="1" x14ac:dyDescent="0.3">
      <c r="F7162" s="65"/>
      <c r="L7162" s="65"/>
      <c r="R7162" s="65"/>
    </row>
    <row r="7163" spans="6:18" s="2" customFormat="1" x14ac:dyDescent="0.3">
      <c r="F7163" s="65"/>
      <c r="L7163" s="65"/>
      <c r="R7163" s="65"/>
    </row>
    <row r="7164" spans="6:18" s="2" customFormat="1" x14ac:dyDescent="0.3">
      <c r="F7164" s="65"/>
      <c r="L7164" s="65"/>
      <c r="R7164" s="65"/>
    </row>
    <row r="7165" spans="6:18" s="2" customFormat="1" x14ac:dyDescent="0.3">
      <c r="F7165" s="65"/>
      <c r="L7165" s="65"/>
      <c r="R7165" s="65"/>
    </row>
    <row r="7166" spans="6:18" s="2" customFormat="1" x14ac:dyDescent="0.3">
      <c r="F7166" s="65"/>
      <c r="L7166" s="65"/>
      <c r="R7166" s="65"/>
    </row>
    <row r="7167" spans="6:18" s="2" customFormat="1" x14ac:dyDescent="0.3">
      <c r="F7167" s="65"/>
      <c r="L7167" s="65"/>
      <c r="R7167" s="65"/>
    </row>
    <row r="7168" spans="6:18" s="2" customFormat="1" x14ac:dyDescent="0.3">
      <c r="F7168" s="65"/>
      <c r="L7168" s="65"/>
      <c r="R7168" s="65"/>
    </row>
    <row r="7169" spans="6:18" s="2" customFormat="1" x14ac:dyDescent="0.3">
      <c r="F7169" s="65"/>
      <c r="L7169" s="65"/>
      <c r="R7169" s="65"/>
    </row>
    <row r="7170" spans="6:18" s="2" customFormat="1" x14ac:dyDescent="0.3">
      <c r="F7170" s="65"/>
      <c r="L7170" s="65"/>
      <c r="R7170" s="65"/>
    </row>
    <row r="7171" spans="6:18" s="2" customFormat="1" x14ac:dyDescent="0.3">
      <c r="F7171" s="65"/>
      <c r="L7171" s="65"/>
      <c r="R7171" s="65"/>
    </row>
    <row r="7172" spans="6:18" s="2" customFormat="1" x14ac:dyDescent="0.3">
      <c r="F7172" s="65"/>
      <c r="L7172" s="65"/>
      <c r="R7172" s="65"/>
    </row>
    <row r="7173" spans="6:18" s="2" customFormat="1" x14ac:dyDescent="0.3">
      <c r="F7173" s="65"/>
      <c r="L7173" s="65"/>
      <c r="R7173" s="65"/>
    </row>
    <row r="7174" spans="6:18" s="2" customFormat="1" x14ac:dyDescent="0.3">
      <c r="F7174" s="65"/>
      <c r="L7174" s="65"/>
      <c r="R7174" s="65"/>
    </row>
    <row r="7175" spans="6:18" s="2" customFormat="1" x14ac:dyDescent="0.3">
      <c r="F7175" s="65"/>
      <c r="L7175" s="65"/>
      <c r="R7175" s="65"/>
    </row>
    <row r="7176" spans="6:18" s="2" customFormat="1" x14ac:dyDescent="0.3">
      <c r="F7176" s="65"/>
      <c r="L7176" s="65"/>
      <c r="R7176" s="65"/>
    </row>
    <row r="7177" spans="6:18" s="2" customFormat="1" x14ac:dyDescent="0.3">
      <c r="F7177" s="65"/>
      <c r="L7177" s="65"/>
      <c r="R7177" s="65"/>
    </row>
    <row r="7178" spans="6:18" s="2" customFormat="1" x14ac:dyDescent="0.3">
      <c r="F7178" s="65"/>
      <c r="L7178" s="65"/>
      <c r="R7178" s="65"/>
    </row>
    <row r="7179" spans="6:18" s="2" customFormat="1" x14ac:dyDescent="0.3">
      <c r="F7179" s="65"/>
      <c r="L7179" s="65"/>
      <c r="R7179" s="65"/>
    </row>
    <row r="7180" spans="6:18" s="2" customFormat="1" x14ac:dyDescent="0.3">
      <c r="F7180" s="65"/>
      <c r="L7180" s="65"/>
      <c r="R7180" s="65"/>
    </row>
    <row r="7181" spans="6:18" s="2" customFormat="1" x14ac:dyDescent="0.3">
      <c r="F7181" s="65"/>
      <c r="L7181" s="65"/>
      <c r="R7181" s="65"/>
    </row>
    <row r="7182" spans="6:18" s="2" customFormat="1" x14ac:dyDescent="0.3">
      <c r="F7182" s="65"/>
      <c r="L7182" s="65"/>
      <c r="R7182" s="65"/>
    </row>
    <row r="7183" spans="6:18" s="2" customFormat="1" x14ac:dyDescent="0.3">
      <c r="F7183" s="65"/>
      <c r="L7183" s="65"/>
      <c r="R7183" s="65"/>
    </row>
    <row r="7184" spans="6:18" s="2" customFormat="1" x14ac:dyDescent="0.3">
      <c r="F7184" s="65"/>
      <c r="L7184" s="65"/>
      <c r="R7184" s="65"/>
    </row>
    <row r="7185" spans="6:18" s="2" customFormat="1" x14ac:dyDescent="0.3">
      <c r="F7185" s="65"/>
      <c r="L7185" s="65"/>
      <c r="R7185" s="65"/>
    </row>
    <row r="7186" spans="6:18" s="2" customFormat="1" x14ac:dyDescent="0.3">
      <c r="F7186" s="65"/>
      <c r="L7186" s="65"/>
      <c r="R7186" s="65"/>
    </row>
    <row r="7187" spans="6:18" s="2" customFormat="1" x14ac:dyDescent="0.3">
      <c r="F7187" s="65"/>
      <c r="L7187" s="65"/>
      <c r="R7187" s="65"/>
    </row>
    <row r="7188" spans="6:18" s="2" customFormat="1" x14ac:dyDescent="0.3">
      <c r="F7188" s="65"/>
      <c r="L7188" s="65"/>
      <c r="R7188" s="65"/>
    </row>
    <row r="7189" spans="6:18" s="2" customFormat="1" x14ac:dyDescent="0.3">
      <c r="F7189" s="65"/>
      <c r="L7189" s="65"/>
      <c r="R7189" s="65"/>
    </row>
    <row r="7190" spans="6:18" s="2" customFormat="1" x14ac:dyDescent="0.3">
      <c r="F7190" s="65"/>
      <c r="L7190" s="65"/>
      <c r="R7190" s="65"/>
    </row>
    <row r="7191" spans="6:18" s="2" customFormat="1" x14ac:dyDescent="0.3">
      <c r="F7191" s="65"/>
      <c r="L7191" s="65"/>
      <c r="R7191" s="65"/>
    </row>
    <row r="7192" spans="6:18" s="2" customFormat="1" x14ac:dyDescent="0.3">
      <c r="F7192" s="65"/>
      <c r="L7192" s="65"/>
      <c r="R7192" s="65"/>
    </row>
    <row r="7193" spans="6:18" s="2" customFormat="1" x14ac:dyDescent="0.3">
      <c r="F7193" s="65"/>
      <c r="L7193" s="65"/>
      <c r="R7193" s="65"/>
    </row>
    <row r="7194" spans="6:18" s="2" customFormat="1" x14ac:dyDescent="0.3">
      <c r="F7194" s="65"/>
      <c r="L7194" s="65"/>
      <c r="R7194" s="65"/>
    </row>
    <row r="7195" spans="6:18" s="2" customFormat="1" x14ac:dyDescent="0.3">
      <c r="F7195" s="65"/>
      <c r="L7195" s="65"/>
      <c r="R7195" s="65"/>
    </row>
    <row r="7196" spans="6:18" s="2" customFormat="1" x14ac:dyDescent="0.3">
      <c r="F7196" s="65"/>
      <c r="L7196" s="65"/>
      <c r="R7196" s="65"/>
    </row>
    <row r="7197" spans="6:18" s="2" customFormat="1" x14ac:dyDescent="0.3">
      <c r="F7197" s="65"/>
      <c r="L7197" s="65"/>
      <c r="R7197" s="65"/>
    </row>
    <row r="7198" spans="6:18" s="2" customFormat="1" x14ac:dyDescent="0.3">
      <c r="F7198" s="65"/>
      <c r="L7198" s="65"/>
      <c r="R7198" s="65"/>
    </row>
    <row r="7199" spans="6:18" s="2" customFormat="1" x14ac:dyDescent="0.3">
      <c r="F7199" s="65"/>
      <c r="L7199" s="65"/>
      <c r="R7199" s="65"/>
    </row>
    <row r="7200" spans="6:18" s="2" customFormat="1" x14ac:dyDescent="0.3">
      <c r="F7200" s="65"/>
      <c r="L7200" s="65"/>
      <c r="R7200" s="65"/>
    </row>
    <row r="7201" spans="6:18" s="2" customFormat="1" x14ac:dyDescent="0.3">
      <c r="F7201" s="65"/>
      <c r="L7201" s="65"/>
      <c r="R7201" s="65"/>
    </row>
    <row r="7202" spans="6:18" s="2" customFormat="1" x14ac:dyDescent="0.3">
      <c r="F7202" s="65"/>
      <c r="L7202" s="65"/>
      <c r="R7202" s="65"/>
    </row>
    <row r="7203" spans="6:18" s="2" customFormat="1" x14ac:dyDescent="0.3">
      <c r="F7203" s="65"/>
      <c r="L7203" s="65"/>
      <c r="R7203" s="65"/>
    </row>
    <row r="7204" spans="6:18" s="2" customFormat="1" x14ac:dyDescent="0.3">
      <c r="F7204" s="65"/>
      <c r="L7204" s="65"/>
      <c r="R7204" s="65"/>
    </row>
    <row r="7205" spans="6:18" s="2" customFormat="1" x14ac:dyDescent="0.3">
      <c r="F7205" s="65"/>
      <c r="L7205" s="65"/>
      <c r="R7205" s="65"/>
    </row>
    <row r="7206" spans="6:18" s="2" customFormat="1" x14ac:dyDescent="0.3">
      <c r="F7206" s="65"/>
      <c r="L7206" s="65"/>
      <c r="R7206" s="65"/>
    </row>
    <row r="7207" spans="6:18" s="2" customFormat="1" x14ac:dyDescent="0.3">
      <c r="F7207" s="65"/>
      <c r="L7207" s="65"/>
      <c r="R7207" s="65"/>
    </row>
    <row r="7208" spans="6:18" s="2" customFormat="1" x14ac:dyDescent="0.3">
      <c r="F7208" s="65"/>
      <c r="L7208" s="65"/>
      <c r="R7208" s="65"/>
    </row>
    <row r="7209" spans="6:18" s="2" customFormat="1" x14ac:dyDescent="0.3">
      <c r="F7209" s="65"/>
      <c r="L7209" s="65"/>
      <c r="R7209" s="65"/>
    </row>
    <row r="7210" spans="6:18" s="2" customFormat="1" x14ac:dyDescent="0.3">
      <c r="F7210" s="65"/>
      <c r="L7210" s="65"/>
      <c r="R7210" s="65"/>
    </row>
    <row r="7211" spans="6:18" s="2" customFormat="1" x14ac:dyDescent="0.3">
      <c r="F7211" s="65"/>
      <c r="L7211" s="65"/>
      <c r="R7211" s="65"/>
    </row>
    <row r="7212" spans="6:18" s="2" customFormat="1" x14ac:dyDescent="0.3">
      <c r="F7212" s="65"/>
      <c r="L7212" s="65"/>
      <c r="R7212" s="65"/>
    </row>
    <row r="7213" spans="6:18" s="2" customFormat="1" x14ac:dyDescent="0.3">
      <c r="F7213" s="65"/>
      <c r="L7213" s="65"/>
      <c r="R7213" s="65"/>
    </row>
    <row r="7214" spans="6:18" s="2" customFormat="1" x14ac:dyDescent="0.3">
      <c r="F7214" s="65"/>
      <c r="L7214" s="65"/>
      <c r="R7214" s="65"/>
    </row>
    <row r="7215" spans="6:18" s="2" customFormat="1" x14ac:dyDescent="0.3">
      <c r="F7215" s="65"/>
      <c r="L7215" s="65"/>
      <c r="R7215" s="65"/>
    </row>
    <row r="7216" spans="6:18" s="2" customFormat="1" x14ac:dyDescent="0.3">
      <c r="F7216" s="65"/>
      <c r="L7216" s="65"/>
      <c r="R7216" s="65"/>
    </row>
    <row r="7217" spans="6:18" s="2" customFormat="1" x14ac:dyDescent="0.3">
      <c r="F7217" s="65"/>
      <c r="L7217" s="65"/>
      <c r="R7217" s="65"/>
    </row>
    <row r="7218" spans="6:18" s="2" customFormat="1" x14ac:dyDescent="0.3">
      <c r="F7218" s="65"/>
      <c r="L7218" s="65"/>
      <c r="R7218" s="65"/>
    </row>
    <row r="7219" spans="6:18" s="2" customFormat="1" x14ac:dyDescent="0.3">
      <c r="F7219" s="65"/>
      <c r="L7219" s="65"/>
      <c r="R7219" s="65"/>
    </row>
    <row r="7220" spans="6:18" s="2" customFormat="1" x14ac:dyDescent="0.3">
      <c r="F7220" s="65"/>
      <c r="L7220" s="65"/>
      <c r="R7220" s="65"/>
    </row>
    <row r="7221" spans="6:18" s="2" customFormat="1" x14ac:dyDescent="0.3">
      <c r="F7221" s="65"/>
      <c r="L7221" s="65"/>
      <c r="R7221" s="65"/>
    </row>
    <row r="7222" spans="6:18" s="2" customFormat="1" x14ac:dyDescent="0.3">
      <c r="F7222" s="65"/>
      <c r="L7222" s="65"/>
      <c r="R7222" s="65"/>
    </row>
    <row r="7223" spans="6:18" s="2" customFormat="1" x14ac:dyDescent="0.3">
      <c r="F7223" s="65"/>
      <c r="L7223" s="65"/>
      <c r="R7223" s="65"/>
    </row>
    <row r="7224" spans="6:18" s="2" customFormat="1" x14ac:dyDescent="0.3">
      <c r="F7224" s="65"/>
      <c r="L7224" s="65"/>
      <c r="R7224" s="65"/>
    </row>
    <row r="7225" spans="6:18" s="2" customFormat="1" x14ac:dyDescent="0.3">
      <c r="F7225" s="65"/>
      <c r="L7225" s="65"/>
      <c r="R7225" s="65"/>
    </row>
    <row r="7226" spans="6:18" s="2" customFormat="1" x14ac:dyDescent="0.3">
      <c r="F7226" s="65"/>
      <c r="L7226" s="65"/>
      <c r="R7226" s="65"/>
    </row>
    <row r="7227" spans="6:18" s="2" customFormat="1" x14ac:dyDescent="0.3">
      <c r="F7227" s="65"/>
      <c r="L7227" s="65"/>
      <c r="R7227" s="65"/>
    </row>
    <row r="7228" spans="6:18" s="2" customFormat="1" x14ac:dyDescent="0.3">
      <c r="F7228" s="65"/>
      <c r="L7228" s="65"/>
      <c r="R7228" s="65"/>
    </row>
    <row r="7229" spans="6:18" s="2" customFormat="1" x14ac:dyDescent="0.3">
      <c r="F7229" s="65"/>
      <c r="L7229" s="65"/>
      <c r="R7229" s="65"/>
    </row>
    <row r="7230" spans="6:18" s="2" customFormat="1" x14ac:dyDescent="0.3">
      <c r="F7230" s="65"/>
      <c r="L7230" s="65"/>
      <c r="R7230" s="65"/>
    </row>
    <row r="7231" spans="6:18" s="2" customFormat="1" x14ac:dyDescent="0.3">
      <c r="F7231" s="65"/>
      <c r="L7231" s="65"/>
      <c r="R7231" s="65"/>
    </row>
    <row r="7232" spans="6:18" s="2" customFormat="1" x14ac:dyDescent="0.3">
      <c r="F7232" s="65"/>
      <c r="L7232" s="65"/>
      <c r="R7232" s="65"/>
    </row>
    <row r="7233" spans="6:18" s="2" customFormat="1" x14ac:dyDescent="0.3">
      <c r="F7233" s="65"/>
      <c r="L7233" s="65"/>
      <c r="R7233" s="65"/>
    </row>
    <row r="7234" spans="6:18" s="2" customFormat="1" x14ac:dyDescent="0.3">
      <c r="F7234" s="65"/>
      <c r="L7234" s="65"/>
      <c r="R7234" s="65"/>
    </row>
    <row r="7235" spans="6:18" s="2" customFormat="1" x14ac:dyDescent="0.3">
      <c r="F7235" s="65"/>
      <c r="L7235" s="65"/>
      <c r="R7235" s="65"/>
    </row>
    <row r="7236" spans="6:18" s="2" customFormat="1" x14ac:dyDescent="0.3">
      <c r="F7236" s="65"/>
      <c r="L7236" s="65"/>
      <c r="R7236" s="65"/>
    </row>
    <row r="7237" spans="6:18" s="2" customFormat="1" x14ac:dyDescent="0.3">
      <c r="F7237" s="65"/>
      <c r="L7237" s="65"/>
      <c r="R7237" s="65"/>
    </row>
    <row r="7238" spans="6:18" s="2" customFormat="1" x14ac:dyDescent="0.3">
      <c r="F7238" s="65"/>
      <c r="L7238" s="65"/>
      <c r="R7238" s="65"/>
    </row>
    <row r="7239" spans="6:18" s="2" customFormat="1" x14ac:dyDescent="0.3">
      <c r="F7239" s="65"/>
      <c r="L7239" s="65"/>
      <c r="R7239" s="65"/>
    </row>
    <row r="7240" spans="6:18" s="2" customFormat="1" x14ac:dyDescent="0.3">
      <c r="F7240" s="65"/>
      <c r="L7240" s="65"/>
      <c r="R7240" s="65"/>
    </row>
    <row r="7241" spans="6:18" s="2" customFormat="1" x14ac:dyDescent="0.3">
      <c r="F7241" s="65"/>
      <c r="L7241" s="65"/>
      <c r="R7241" s="65"/>
    </row>
    <row r="7242" spans="6:18" s="2" customFormat="1" x14ac:dyDescent="0.3">
      <c r="F7242" s="65"/>
      <c r="L7242" s="65"/>
      <c r="R7242" s="65"/>
    </row>
    <row r="7243" spans="6:18" s="2" customFormat="1" x14ac:dyDescent="0.3">
      <c r="F7243" s="65"/>
      <c r="L7243" s="65"/>
      <c r="R7243" s="65"/>
    </row>
    <row r="7244" spans="6:18" s="2" customFormat="1" x14ac:dyDescent="0.3">
      <c r="F7244" s="65"/>
      <c r="L7244" s="65"/>
      <c r="R7244" s="65"/>
    </row>
    <row r="7245" spans="6:18" s="2" customFormat="1" x14ac:dyDescent="0.3">
      <c r="F7245" s="65"/>
      <c r="L7245" s="65"/>
      <c r="R7245" s="65"/>
    </row>
    <row r="7246" spans="6:18" s="2" customFormat="1" x14ac:dyDescent="0.3">
      <c r="F7246" s="65"/>
      <c r="L7246" s="65"/>
      <c r="R7246" s="65"/>
    </row>
    <row r="7247" spans="6:18" s="2" customFormat="1" x14ac:dyDescent="0.3">
      <c r="F7247" s="65"/>
      <c r="L7247" s="65"/>
      <c r="R7247" s="65"/>
    </row>
    <row r="7248" spans="6:18" s="2" customFormat="1" x14ac:dyDescent="0.3">
      <c r="F7248" s="65"/>
      <c r="L7248" s="65"/>
      <c r="R7248" s="65"/>
    </row>
    <row r="7249" spans="6:18" s="2" customFormat="1" x14ac:dyDescent="0.3">
      <c r="F7249" s="65"/>
      <c r="L7249" s="65"/>
      <c r="R7249" s="65"/>
    </row>
    <row r="7250" spans="6:18" s="2" customFormat="1" x14ac:dyDescent="0.3">
      <c r="F7250" s="65"/>
      <c r="L7250" s="65"/>
      <c r="R7250" s="65"/>
    </row>
    <row r="7251" spans="6:18" s="2" customFormat="1" x14ac:dyDescent="0.3">
      <c r="F7251" s="65"/>
      <c r="L7251" s="65"/>
      <c r="R7251" s="65"/>
    </row>
    <row r="7252" spans="6:18" s="2" customFormat="1" x14ac:dyDescent="0.3">
      <c r="F7252" s="65"/>
      <c r="L7252" s="65"/>
      <c r="R7252" s="65"/>
    </row>
    <row r="7253" spans="6:18" s="2" customFormat="1" x14ac:dyDescent="0.3">
      <c r="F7253" s="65"/>
      <c r="L7253" s="65"/>
      <c r="R7253" s="65"/>
    </row>
    <row r="7254" spans="6:18" s="2" customFormat="1" x14ac:dyDescent="0.3">
      <c r="F7254" s="65"/>
      <c r="L7254" s="65"/>
      <c r="R7254" s="65"/>
    </row>
    <row r="7255" spans="6:18" s="2" customFormat="1" x14ac:dyDescent="0.3">
      <c r="F7255" s="65"/>
      <c r="L7255" s="65"/>
      <c r="R7255" s="65"/>
    </row>
    <row r="7256" spans="6:18" s="2" customFormat="1" x14ac:dyDescent="0.3">
      <c r="F7256" s="65"/>
      <c r="L7256" s="65"/>
      <c r="R7256" s="65"/>
    </row>
    <row r="7257" spans="6:18" s="2" customFormat="1" x14ac:dyDescent="0.3">
      <c r="F7257" s="65"/>
      <c r="L7257" s="65"/>
      <c r="R7257" s="65"/>
    </row>
    <row r="7258" spans="6:18" s="2" customFormat="1" x14ac:dyDescent="0.3">
      <c r="F7258" s="65"/>
      <c r="L7258" s="65"/>
      <c r="R7258" s="65"/>
    </row>
    <row r="7259" spans="6:18" s="2" customFormat="1" x14ac:dyDescent="0.3">
      <c r="F7259" s="65"/>
      <c r="L7259" s="65"/>
      <c r="R7259" s="65"/>
    </row>
    <row r="7260" spans="6:18" s="2" customFormat="1" x14ac:dyDescent="0.3">
      <c r="F7260" s="65"/>
      <c r="L7260" s="65"/>
      <c r="R7260" s="65"/>
    </row>
    <row r="7261" spans="6:18" s="2" customFormat="1" x14ac:dyDescent="0.3">
      <c r="F7261" s="65"/>
      <c r="L7261" s="65"/>
      <c r="R7261" s="65"/>
    </row>
    <row r="7262" spans="6:18" s="2" customFormat="1" x14ac:dyDescent="0.3">
      <c r="F7262" s="65"/>
      <c r="L7262" s="65"/>
      <c r="R7262" s="65"/>
    </row>
    <row r="7263" spans="6:18" s="2" customFormat="1" x14ac:dyDescent="0.3">
      <c r="F7263" s="65"/>
      <c r="L7263" s="65"/>
      <c r="R7263" s="65"/>
    </row>
    <row r="7264" spans="6:18" s="2" customFormat="1" x14ac:dyDescent="0.3">
      <c r="F7264" s="65"/>
      <c r="L7264" s="65"/>
      <c r="R7264" s="65"/>
    </row>
    <row r="7265" spans="6:18" s="2" customFormat="1" x14ac:dyDescent="0.3">
      <c r="F7265" s="65"/>
      <c r="L7265" s="65"/>
      <c r="R7265" s="65"/>
    </row>
    <row r="7266" spans="6:18" s="2" customFormat="1" x14ac:dyDescent="0.3">
      <c r="F7266" s="65"/>
      <c r="L7266" s="65"/>
      <c r="R7266" s="65"/>
    </row>
    <row r="7267" spans="6:18" s="2" customFormat="1" x14ac:dyDescent="0.3">
      <c r="F7267" s="65"/>
      <c r="L7267" s="65"/>
      <c r="R7267" s="65"/>
    </row>
    <row r="7268" spans="6:18" s="2" customFormat="1" x14ac:dyDescent="0.3">
      <c r="F7268" s="65"/>
      <c r="L7268" s="65"/>
      <c r="R7268" s="65"/>
    </row>
    <row r="7269" spans="6:18" s="2" customFormat="1" x14ac:dyDescent="0.3">
      <c r="F7269" s="65"/>
      <c r="L7269" s="65"/>
      <c r="R7269" s="65"/>
    </row>
    <row r="7270" spans="6:18" s="2" customFormat="1" x14ac:dyDescent="0.3">
      <c r="F7270" s="65"/>
      <c r="L7270" s="65"/>
      <c r="R7270" s="65"/>
    </row>
    <row r="7271" spans="6:18" s="2" customFormat="1" x14ac:dyDescent="0.3">
      <c r="F7271" s="65"/>
      <c r="L7271" s="65"/>
      <c r="R7271" s="65"/>
    </row>
    <row r="7272" spans="6:18" s="2" customFormat="1" x14ac:dyDescent="0.3">
      <c r="F7272" s="65"/>
      <c r="L7272" s="65"/>
      <c r="R7272" s="65"/>
    </row>
    <row r="7273" spans="6:18" s="2" customFormat="1" x14ac:dyDescent="0.3">
      <c r="F7273" s="65"/>
      <c r="L7273" s="65"/>
      <c r="R7273" s="65"/>
    </row>
    <row r="7274" spans="6:18" s="2" customFormat="1" x14ac:dyDescent="0.3">
      <c r="F7274" s="65"/>
      <c r="L7274" s="65"/>
      <c r="R7274" s="65"/>
    </row>
    <row r="7275" spans="6:18" s="2" customFormat="1" x14ac:dyDescent="0.3">
      <c r="F7275" s="65"/>
      <c r="L7275" s="65"/>
      <c r="R7275" s="65"/>
    </row>
    <row r="7276" spans="6:18" s="2" customFormat="1" x14ac:dyDescent="0.3">
      <c r="F7276" s="65"/>
      <c r="L7276" s="65"/>
      <c r="R7276" s="65"/>
    </row>
    <row r="7277" spans="6:18" s="2" customFormat="1" x14ac:dyDescent="0.3">
      <c r="F7277" s="65"/>
      <c r="L7277" s="65"/>
      <c r="R7277" s="65"/>
    </row>
    <row r="7278" spans="6:18" s="2" customFormat="1" x14ac:dyDescent="0.3">
      <c r="F7278" s="65"/>
      <c r="L7278" s="65"/>
      <c r="R7278" s="65"/>
    </row>
    <row r="7279" spans="6:18" s="2" customFormat="1" x14ac:dyDescent="0.3">
      <c r="F7279" s="65"/>
      <c r="L7279" s="65"/>
      <c r="R7279" s="65"/>
    </row>
    <row r="7280" spans="6:18" s="2" customFormat="1" x14ac:dyDescent="0.3">
      <c r="F7280" s="65"/>
      <c r="L7280" s="65"/>
      <c r="R7280" s="65"/>
    </row>
    <row r="7281" spans="6:18" s="2" customFormat="1" x14ac:dyDescent="0.3">
      <c r="F7281" s="65"/>
      <c r="L7281" s="65"/>
      <c r="R7281" s="65"/>
    </row>
    <row r="7282" spans="6:18" s="2" customFormat="1" x14ac:dyDescent="0.3">
      <c r="F7282" s="65"/>
      <c r="L7282" s="65"/>
      <c r="R7282" s="65"/>
    </row>
    <row r="7283" spans="6:18" s="2" customFormat="1" x14ac:dyDescent="0.3">
      <c r="F7283" s="65"/>
      <c r="L7283" s="65"/>
      <c r="R7283" s="65"/>
    </row>
    <row r="7284" spans="6:18" s="2" customFormat="1" x14ac:dyDescent="0.3">
      <c r="F7284" s="65"/>
      <c r="L7284" s="65"/>
      <c r="R7284" s="65"/>
    </row>
    <row r="7285" spans="6:18" s="2" customFormat="1" x14ac:dyDescent="0.3">
      <c r="F7285" s="65"/>
      <c r="L7285" s="65"/>
      <c r="R7285" s="65"/>
    </row>
    <row r="7286" spans="6:18" s="2" customFormat="1" x14ac:dyDescent="0.3">
      <c r="F7286" s="65"/>
      <c r="L7286" s="65"/>
      <c r="R7286" s="65"/>
    </row>
    <row r="7287" spans="6:18" s="2" customFormat="1" x14ac:dyDescent="0.3">
      <c r="F7287" s="65"/>
      <c r="L7287" s="65"/>
      <c r="R7287" s="65"/>
    </row>
    <row r="7288" spans="6:18" s="2" customFormat="1" x14ac:dyDescent="0.3">
      <c r="F7288" s="65"/>
      <c r="L7288" s="65"/>
      <c r="R7288" s="65"/>
    </row>
    <row r="7289" spans="6:18" s="2" customFormat="1" x14ac:dyDescent="0.3">
      <c r="F7289" s="65"/>
      <c r="L7289" s="65"/>
      <c r="R7289" s="65"/>
    </row>
    <row r="7290" spans="6:18" s="2" customFormat="1" x14ac:dyDescent="0.3">
      <c r="F7290" s="65"/>
      <c r="L7290" s="65"/>
      <c r="R7290" s="65"/>
    </row>
    <row r="7291" spans="6:18" s="2" customFormat="1" x14ac:dyDescent="0.3">
      <c r="F7291" s="65"/>
      <c r="L7291" s="65"/>
      <c r="R7291" s="65"/>
    </row>
    <row r="7292" spans="6:18" s="2" customFormat="1" x14ac:dyDescent="0.3">
      <c r="F7292" s="65"/>
      <c r="L7292" s="65"/>
      <c r="R7292" s="65"/>
    </row>
    <row r="7293" spans="6:18" s="2" customFormat="1" x14ac:dyDescent="0.3">
      <c r="F7293" s="65"/>
      <c r="L7293" s="65"/>
      <c r="R7293" s="65"/>
    </row>
    <row r="7294" spans="6:18" s="2" customFormat="1" x14ac:dyDescent="0.3">
      <c r="F7294" s="65"/>
      <c r="L7294" s="65"/>
      <c r="R7294" s="65"/>
    </row>
    <row r="7295" spans="6:18" s="2" customFormat="1" x14ac:dyDescent="0.3">
      <c r="F7295" s="65"/>
      <c r="L7295" s="65"/>
      <c r="R7295" s="65"/>
    </row>
    <row r="7296" spans="6:18" s="2" customFormat="1" x14ac:dyDescent="0.3">
      <c r="F7296" s="65"/>
      <c r="L7296" s="65"/>
      <c r="R7296" s="65"/>
    </row>
    <row r="7297" spans="6:18" s="2" customFormat="1" x14ac:dyDescent="0.3">
      <c r="F7297" s="65"/>
      <c r="L7297" s="65"/>
      <c r="R7297" s="65"/>
    </row>
    <row r="7298" spans="6:18" s="2" customFormat="1" x14ac:dyDescent="0.3">
      <c r="F7298" s="65"/>
      <c r="L7298" s="65"/>
      <c r="R7298" s="65"/>
    </row>
    <row r="7299" spans="6:18" s="2" customFormat="1" x14ac:dyDescent="0.3">
      <c r="F7299" s="65"/>
      <c r="L7299" s="65"/>
      <c r="R7299" s="65"/>
    </row>
    <row r="7300" spans="6:18" s="2" customFormat="1" x14ac:dyDescent="0.3">
      <c r="F7300" s="65"/>
      <c r="L7300" s="65"/>
      <c r="R7300" s="65"/>
    </row>
    <row r="7301" spans="6:18" s="2" customFormat="1" x14ac:dyDescent="0.3">
      <c r="F7301" s="65"/>
      <c r="L7301" s="65"/>
      <c r="R7301" s="65"/>
    </row>
    <row r="7302" spans="6:18" s="2" customFormat="1" x14ac:dyDescent="0.3">
      <c r="F7302" s="65"/>
      <c r="L7302" s="65"/>
      <c r="R7302" s="65"/>
    </row>
    <row r="7303" spans="6:18" s="2" customFormat="1" x14ac:dyDescent="0.3">
      <c r="F7303" s="65"/>
      <c r="L7303" s="65"/>
      <c r="R7303" s="65"/>
    </row>
    <row r="7304" spans="6:18" s="2" customFormat="1" x14ac:dyDescent="0.3">
      <c r="F7304" s="65"/>
      <c r="L7304" s="65"/>
      <c r="R7304" s="65"/>
    </row>
    <row r="7305" spans="6:18" s="2" customFormat="1" x14ac:dyDescent="0.3">
      <c r="F7305" s="65"/>
      <c r="L7305" s="65"/>
      <c r="R7305" s="65"/>
    </row>
    <row r="7306" spans="6:18" s="2" customFormat="1" x14ac:dyDescent="0.3">
      <c r="F7306" s="65"/>
      <c r="L7306" s="65"/>
      <c r="R7306" s="65"/>
    </row>
    <row r="7307" spans="6:18" s="2" customFormat="1" x14ac:dyDescent="0.3">
      <c r="F7307" s="65"/>
      <c r="L7307" s="65"/>
      <c r="R7307" s="65"/>
    </row>
    <row r="7308" spans="6:18" s="2" customFormat="1" x14ac:dyDescent="0.3">
      <c r="F7308" s="65"/>
      <c r="L7308" s="65"/>
      <c r="R7308" s="65"/>
    </row>
    <row r="7309" spans="6:18" s="2" customFormat="1" x14ac:dyDescent="0.3">
      <c r="F7309" s="65"/>
      <c r="L7309" s="65"/>
      <c r="R7309" s="65"/>
    </row>
    <row r="7310" spans="6:18" s="2" customFormat="1" x14ac:dyDescent="0.3">
      <c r="F7310" s="65"/>
      <c r="L7310" s="65"/>
      <c r="R7310" s="65"/>
    </row>
    <row r="7311" spans="6:18" s="2" customFormat="1" x14ac:dyDescent="0.3">
      <c r="F7311" s="65"/>
      <c r="L7311" s="65"/>
      <c r="R7311" s="65"/>
    </row>
    <row r="7312" spans="6:18" s="2" customFormat="1" x14ac:dyDescent="0.3">
      <c r="F7312" s="65"/>
      <c r="L7312" s="65"/>
      <c r="R7312" s="65"/>
    </row>
    <row r="7313" spans="6:18" s="2" customFormat="1" x14ac:dyDescent="0.3">
      <c r="F7313" s="65"/>
      <c r="L7313" s="65"/>
      <c r="R7313" s="65"/>
    </row>
    <row r="7314" spans="6:18" s="2" customFormat="1" x14ac:dyDescent="0.3">
      <c r="F7314" s="65"/>
      <c r="L7314" s="65"/>
      <c r="R7314" s="65"/>
    </row>
    <row r="7315" spans="6:18" s="2" customFormat="1" x14ac:dyDescent="0.3">
      <c r="F7315" s="65"/>
      <c r="L7315" s="65"/>
      <c r="R7315" s="65"/>
    </row>
    <row r="7316" spans="6:18" s="2" customFormat="1" x14ac:dyDescent="0.3">
      <c r="F7316" s="65"/>
      <c r="L7316" s="65"/>
      <c r="R7316" s="65"/>
    </row>
    <row r="7317" spans="6:18" s="2" customFormat="1" x14ac:dyDescent="0.3">
      <c r="F7317" s="65"/>
      <c r="L7317" s="65"/>
      <c r="R7317" s="65"/>
    </row>
    <row r="7318" spans="6:18" s="2" customFormat="1" x14ac:dyDescent="0.3">
      <c r="F7318" s="65"/>
      <c r="L7318" s="65"/>
      <c r="R7318" s="65"/>
    </row>
    <row r="7319" spans="6:18" s="2" customFormat="1" x14ac:dyDescent="0.3">
      <c r="F7319" s="65"/>
      <c r="L7319" s="65"/>
      <c r="R7319" s="65"/>
    </row>
    <row r="7320" spans="6:18" s="2" customFormat="1" x14ac:dyDescent="0.3">
      <c r="F7320" s="65"/>
      <c r="L7320" s="65"/>
      <c r="R7320" s="65"/>
    </row>
    <row r="7321" spans="6:18" s="2" customFormat="1" x14ac:dyDescent="0.3">
      <c r="F7321" s="65"/>
      <c r="L7321" s="65"/>
      <c r="R7321" s="65"/>
    </row>
    <row r="7322" spans="6:18" s="2" customFormat="1" x14ac:dyDescent="0.3">
      <c r="F7322" s="65"/>
      <c r="L7322" s="65"/>
      <c r="R7322" s="65"/>
    </row>
    <row r="7323" spans="6:18" s="2" customFormat="1" x14ac:dyDescent="0.3">
      <c r="F7323" s="65"/>
      <c r="L7323" s="65"/>
      <c r="R7323" s="65"/>
    </row>
    <row r="7324" spans="6:18" s="2" customFormat="1" x14ac:dyDescent="0.3">
      <c r="F7324" s="65"/>
      <c r="L7324" s="65"/>
      <c r="R7324" s="65"/>
    </row>
    <row r="7325" spans="6:18" s="2" customFormat="1" x14ac:dyDescent="0.3">
      <c r="F7325" s="65"/>
      <c r="L7325" s="65"/>
      <c r="R7325" s="65"/>
    </row>
    <row r="7326" spans="6:18" s="2" customFormat="1" x14ac:dyDescent="0.3">
      <c r="F7326" s="65"/>
      <c r="L7326" s="65"/>
      <c r="R7326" s="65"/>
    </row>
    <row r="7327" spans="6:18" s="2" customFormat="1" x14ac:dyDescent="0.3">
      <c r="F7327" s="65"/>
      <c r="L7327" s="65"/>
      <c r="R7327" s="65"/>
    </row>
    <row r="7328" spans="6:18" s="2" customFormat="1" x14ac:dyDescent="0.3">
      <c r="F7328" s="65"/>
      <c r="L7328" s="65"/>
      <c r="R7328" s="65"/>
    </row>
    <row r="7329" spans="6:18" s="2" customFormat="1" x14ac:dyDescent="0.3">
      <c r="F7329" s="65"/>
      <c r="L7329" s="65"/>
      <c r="R7329" s="65"/>
    </row>
    <row r="7330" spans="6:18" s="2" customFormat="1" x14ac:dyDescent="0.3">
      <c r="F7330" s="65"/>
      <c r="L7330" s="65"/>
      <c r="R7330" s="65"/>
    </row>
    <row r="7331" spans="6:18" s="2" customFormat="1" x14ac:dyDescent="0.3">
      <c r="F7331" s="65"/>
      <c r="L7331" s="65"/>
      <c r="R7331" s="65"/>
    </row>
    <row r="7332" spans="6:18" s="2" customFormat="1" x14ac:dyDescent="0.3">
      <c r="F7332" s="65"/>
      <c r="L7332" s="65"/>
      <c r="R7332" s="65"/>
    </row>
    <row r="7333" spans="6:18" s="2" customFormat="1" x14ac:dyDescent="0.3">
      <c r="F7333" s="65"/>
      <c r="L7333" s="65"/>
      <c r="R7333" s="65"/>
    </row>
    <row r="7334" spans="6:18" s="2" customFormat="1" x14ac:dyDescent="0.3">
      <c r="F7334" s="65"/>
      <c r="L7334" s="65"/>
      <c r="R7334" s="65"/>
    </row>
    <row r="7335" spans="6:18" s="2" customFormat="1" x14ac:dyDescent="0.3">
      <c r="F7335" s="65"/>
      <c r="L7335" s="65"/>
      <c r="R7335" s="65"/>
    </row>
    <row r="7336" spans="6:18" s="2" customFormat="1" x14ac:dyDescent="0.3">
      <c r="F7336" s="65"/>
      <c r="L7336" s="65"/>
      <c r="R7336" s="65"/>
    </row>
    <row r="7337" spans="6:18" s="2" customFormat="1" x14ac:dyDescent="0.3">
      <c r="F7337" s="65"/>
      <c r="L7337" s="65"/>
      <c r="R7337" s="65"/>
    </row>
    <row r="7338" spans="6:18" s="2" customFormat="1" x14ac:dyDescent="0.3">
      <c r="F7338" s="65"/>
      <c r="L7338" s="65"/>
      <c r="R7338" s="65"/>
    </row>
    <row r="7339" spans="6:18" s="2" customFormat="1" x14ac:dyDescent="0.3">
      <c r="F7339" s="65"/>
      <c r="L7339" s="65"/>
      <c r="R7339" s="65"/>
    </row>
    <row r="7340" spans="6:18" s="2" customFormat="1" x14ac:dyDescent="0.3">
      <c r="F7340" s="65"/>
      <c r="L7340" s="65"/>
      <c r="R7340" s="65"/>
    </row>
    <row r="7341" spans="6:18" s="2" customFormat="1" x14ac:dyDescent="0.3">
      <c r="F7341" s="65"/>
      <c r="L7341" s="65"/>
      <c r="R7341" s="65"/>
    </row>
    <row r="7342" spans="6:18" s="2" customFormat="1" x14ac:dyDescent="0.3">
      <c r="F7342" s="65"/>
      <c r="L7342" s="65"/>
      <c r="R7342" s="65"/>
    </row>
    <row r="7343" spans="6:18" s="2" customFormat="1" x14ac:dyDescent="0.3">
      <c r="F7343" s="65"/>
      <c r="L7343" s="65"/>
      <c r="R7343" s="65"/>
    </row>
    <row r="7344" spans="6:18" s="2" customFormat="1" x14ac:dyDescent="0.3">
      <c r="F7344" s="65"/>
      <c r="L7344" s="65"/>
      <c r="R7344" s="65"/>
    </row>
    <row r="7345" spans="6:18" s="2" customFormat="1" x14ac:dyDescent="0.3">
      <c r="F7345" s="65"/>
      <c r="L7345" s="65"/>
      <c r="R7345" s="65"/>
    </row>
    <row r="7346" spans="6:18" s="2" customFormat="1" x14ac:dyDescent="0.3">
      <c r="F7346" s="65"/>
      <c r="L7346" s="65"/>
      <c r="R7346" s="65"/>
    </row>
    <row r="7347" spans="6:18" s="2" customFormat="1" x14ac:dyDescent="0.3">
      <c r="F7347" s="65"/>
      <c r="L7347" s="65"/>
      <c r="R7347" s="65"/>
    </row>
    <row r="7348" spans="6:18" s="2" customFormat="1" x14ac:dyDescent="0.3">
      <c r="F7348" s="65"/>
      <c r="L7348" s="65"/>
      <c r="R7348" s="65"/>
    </row>
    <row r="7349" spans="6:18" s="2" customFormat="1" x14ac:dyDescent="0.3">
      <c r="F7349" s="65"/>
      <c r="L7349" s="65"/>
      <c r="R7349" s="65"/>
    </row>
    <row r="7350" spans="6:18" s="2" customFormat="1" x14ac:dyDescent="0.3">
      <c r="F7350" s="65"/>
      <c r="L7350" s="65"/>
      <c r="R7350" s="65"/>
    </row>
    <row r="7351" spans="6:18" s="2" customFormat="1" x14ac:dyDescent="0.3">
      <c r="F7351" s="65"/>
      <c r="L7351" s="65"/>
      <c r="R7351" s="65"/>
    </row>
    <row r="7352" spans="6:18" s="2" customFormat="1" x14ac:dyDescent="0.3">
      <c r="F7352" s="65"/>
      <c r="L7352" s="65"/>
      <c r="R7352" s="65"/>
    </row>
    <row r="7353" spans="6:18" s="2" customFormat="1" x14ac:dyDescent="0.3">
      <c r="F7353" s="65"/>
      <c r="L7353" s="65"/>
      <c r="R7353" s="65"/>
    </row>
    <row r="7354" spans="6:18" s="2" customFormat="1" x14ac:dyDescent="0.3">
      <c r="F7354" s="65"/>
      <c r="L7354" s="65"/>
      <c r="R7354" s="65"/>
    </row>
    <row r="7355" spans="6:18" s="2" customFormat="1" x14ac:dyDescent="0.3">
      <c r="F7355" s="65"/>
      <c r="L7355" s="65"/>
      <c r="R7355" s="65"/>
    </row>
    <row r="7356" spans="6:18" s="2" customFormat="1" x14ac:dyDescent="0.3">
      <c r="F7356" s="65"/>
      <c r="L7356" s="65"/>
      <c r="R7356" s="65"/>
    </row>
    <row r="7357" spans="6:18" s="2" customFormat="1" x14ac:dyDescent="0.3">
      <c r="F7357" s="65"/>
      <c r="L7357" s="65"/>
      <c r="R7357" s="65"/>
    </row>
    <row r="7358" spans="6:18" s="2" customFormat="1" x14ac:dyDescent="0.3">
      <c r="F7358" s="65"/>
      <c r="L7358" s="65"/>
      <c r="R7358" s="65"/>
    </row>
    <row r="7359" spans="6:18" s="2" customFormat="1" x14ac:dyDescent="0.3">
      <c r="F7359" s="65"/>
      <c r="L7359" s="65"/>
      <c r="R7359" s="65"/>
    </row>
    <row r="7360" spans="6:18" s="2" customFormat="1" x14ac:dyDescent="0.3">
      <c r="F7360" s="65"/>
      <c r="L7360" s="65"/>
      <c r="R7360" s="65"/>
    </row>
    <row r="7361" spans="6:18" s="2" customFormat="1" x14ac:dyDescent="0.3">
      <c r="F7361" s="65"/>
      <c r="L7361" s="65"/>
      <c r="R7361" s="65"/>
    </row>
    <row r="7362" spans="6:18" s="2" customFormat="1" x14ac:dyDescent="0.3">
      <c r="F7362" s="65"/>
      <c r="L7362" s="65"/>
      <c r="R7362" s="65"/>
    </row>
    <row r="7363" spans="6:18" s="2" customFormat="1" x14ac:dyDescent="0.3">
      <c r="F7363" s="65"/>
      <c r="L7363" s="65"/>
      <c r="R7363" s="65"/>
    </row>
    <row r="7364" spans="6:18" s="2" customFormat="1" x14ac:dyDescent="0.3">
      <c r="F7364" s="65"/>
      <c r="L7364" s="65"/>
      <c r="R7364" s="65"/>
    </row>
    <row r="7365" spans="6:18" s="2" customFormat="1" x14ac:dyDescent="0.3">
      <c r="F7365" s="65"/>
      <c r="L7365" s="65"/>
      <c r="R7365" s="65"/>
    </row>
    <row r="7366" spans="6:18" s="2" customFormat="1" x14ac:dyDescent="0.3">
      <c r="F7366" s="65"/>
      <c r="L7366" s="65"/>
      <c r="R7366" s="65"/>
    </row>
    <row r="7367" spans="6:18" s="2" customFormat="1" x14ac:dyDescent="0.3">
      <c r="F7367" s="65"/>
      <c r="L7367" s="65"/>
      <c r="R7367" s="65"/>
    </row>
    <row r="7368" spans="6:18" s="2" customFormat="1" x14ac:dyDescent="0.3">
      <c r="F7368" s="65"/>
      <c r="L7368" s="65"/>
      <c r="R7368" s="65"/>
    </row>
    <row r="7369" spans="6:18" s="2" customFormat="1" x14ac:dyDescent="0.3">
      <c r="F7369" s="65"/>
      <c r="L7369" s="65"/>
      <c r="R7369" s="65"/>
    </row>
    <row r="7370" spans="6:18" s="2" customFormat="1" x14ac:dyDescent="0.3">
      <c r="F7370" s="65"/>
      <c r="L7370" s="65"/>
      <c r="R7370" s="65"/>
    </row>
    <row r="7371" spans="6:18" s="2" customFormat="1" x14ac:dyDescent="0.3">
      <c r="F7371" s="65"/>
      <c r="L7371" s="65"/>
      <c r="R7371" s="65"/>
    </row>
    <row r="7372" spans="6:18" s="2" customFormat="1" x14ac:dyDescent="0.3">
      <c r="F7372" s="65"/>
      <c r="L7372" s="65"/>
      <c r="R7372" s="65"/>
    </row>
    <row r="7373" spans="6:18" s="2" customFormat="1" x14ac:dyDescent="0.3">
      <c r="F7373" s="65"/>
      <c r="L7373" s="65"/>
      <c r="R7373" s="65"/>
    </row>
    <row r="7374" spans="6:18" s="2" customFormat="1" x14ac:dyDescent="0.3">
      <c r="F7374" s="65"/>
      <c r="L7374" s="65"/>
      <c r="R7374" s="65"/>
    </row>
    <row r="7375" spans="6:18" s="2" customFormat="1" x14ac:dyDescent="0.3">
      <c r="F7375" s="65"/>
      <c r="L7375" s="65"/>
      <c r="R7375" s="65"/>
    </row>
    <row r="7376" spans="6:18" s="2" customFormat="1" x14ac:dyDescent="0.3">
      <c r="F7376" s="65"/>
      <c r="L7376" s="65"/>
      <c r="R7376" s="65"/>
    </row>
    <row r="7377" spans="6:18" s="2" customFormat="1" x14ac:dyDescent="0.3">
      <c r="F7377" s="65"/>
      <c r="L7377" s="65"/>
      <c r="R7377" s="65"/>
    </row>
    <row r="7378" spans="6:18" s="2" customFormat="1" x14ac:dyDescent="0.3">
      <c r="F7378" s="65"/>
      <c r="L7378" s="65"/>
      <c r="R7378" s="65"/>
    </row>
    <row r="7379" spans="6:18" s="2" customFormat="1" x14ac:dyDescent="0.3">
      <c r="F7379" s="65"/>
      <c r="L7379" s="65"/>
      <c r="R7379" s="65"/>
    </row>
    <row r="7380" spans="6:18" s="2" customFormat="1" x14ac:dyDescent="0.3">
      <c r="F7380" s="65"/>
      <c r="L7380" s="65"/>
      <c r="R7380" s="65"/>
    </row>
    <row r="7381" spans="6:18" s="2" customFormat="1" x14ac:dyDescent="0.3">
      <c r="F7381" s="65"/>
      <c r="L7381" s="65"/>
      <c r="R7381" s="65"/>
    </row>
    <row r="7382" spans="6:18" s="2" customFormat="1" x14ac:dyDescent="0.3">
      <c r="F7382" s="65"/>
      <c r="L7382" s="65"/>
      <c r="R7382" s="65"/>
    </row>
    <row r="7383" spans="6:18" s="2" customFormat="1" x14ac:dyDescent="0.3">
      <c r="F7383" s="65"/>
      <c r="L7383" s="65"/>
      <c r="R7383" s="65"/>
    </row>
    <row r="7384" spans="6:18" s="2" customFormat="1" x14ac:dyDescent="0.3">
      <c r="F7384" s="65"/>
      <c r="L7384" s="65"/>
      <c r="R7384" s="65"/>
    </row>
    <row r="7385" spans="6:18" s="2" customFormat="1" x14ac:dyDescent="0.3">
      <c r="F7385" s="65"/>
      <c r="L7385" s="65"/>
      <c r="R7385" s="65"/>
    </row>
    <row r="7386" spans="6:18" s="2" customFormat="1" x14ac:dyDescent="0.3">
      <c r="F7386" s="65"/>
      <c r="L7386" s="65"/>
      <c r="R7386" s="65"/>
    </row>
    <row r="7387" spans="6:18" s="2" customFormat="1" x14ac:dyDescent="0.3">
      <c r="F7387" s="65"/>
      <c r="L7387" s="65"/>
      <c r="R7387" s="65"/>
    </row>
    <row r="7388" spans="6:18" s="2" customFormat="1" x14ac:dyDescent="0.3">
      <c r="F7388" s="65"/>
      <c r="L7388" s="65"/>
      <c r="R7388" s="65"/>
    </row>
    <row r="7389" spans="6:18" s="2" customFormat="1" x14ac:dyDescent="0.3">
      <c r="F7389" s="65"/>
      <c r="L7389" s="65"/>
      <c r="R7389" s="65"/>
    </row>
    <row r="7390" spans="6:18" s="2" customFormat="1" x14ac:dyDescent="0.3">
      <c r="F7390" s="65"/>
      <c r="L7390" s="65"/>
      <c r="R7390" s="65"/>
    </row>
    <row r="7391" spans="6:18" s="2" customFormat="1" x14ac:dyDescent="0.3">
      <c r="F7391" s="65"/>
      <c r="L7391" s="65"/>
      <c r="R7391" s="65"/>
    </row>
    <row r="7392" spans="6:18" s="2" customFormat="1" x14ac:dyDescent="0.3">
      <c r="F7392" s="65"/>
      <c r="L7392" s="65"/>
      <c r="R7392" s="65"/>
    </row>
    <row r="7393" spans="6:18" s="2" customFormat="1" x14ac:dyDescent="0.3">
      <c r="F7393" s="65"/>
      <c r="L7393" s="65"/>
      <c r="R7393" s="65"/>
    </row>
    <row r="7394" spans="6:18" s="2" customFormat="1" x14ac:dyDescent="0.3">
      <c r="F7394" s="65"/>
      <c r="L7394" s="65"/>
      <c r="R7394" s="65"/>
    </row>
    <row r="7395" spans="6:18" s="2" customFormat="1" x14ac:dyDescent="0.3">
      <c r="F7395" s="65"/>
      <c r="L7395" s="65"/>
      <c r="R7395" s="65"/>
    </row>
    <row r="7396" spans="6:18" s="2" customFormat="1" x14ac:dyDescent="0.3">
      <c r="F7396" s="65"/>
      <c r="L7396" s="65"/>
      <c r="R7396" s="65"/>
    </row>
    <row r="7397" spans="6:18" s="2" customFormat="1" x14ac:dyDescent="0.3">
      <c r="F7397" s="65"/>
      <c r="L7397" s="65"/>
      <c r="R7397" s="65"/>
    </row>
    <row r="7398" spans="6:18" s="2" customFormat="1" x14ac:dyDescent="0.3">
      <c r="F7398" s="65"/>
      <c r="L7398" s="65"/>
      <c r="R7398" s="65"/>
    </row>
    <row r="7399" spans="6:18" s="2" customFormat="1" x14ac:dyDescent="0.3">
      <c r="F7399" s="65"/>
      <c r="L7399" s="65"/>
      <c r="R7399" s="65"/>
    </row>
    <row r="7400" spans="6:18" s="2" customFormat="1" x14ac:dyDescent="0.3">
      <c r="F7400" s="65"/>
      <c r="L7400" s="65"/>
      <c r="R7400" s="65"/>
    </row>
    <row r="7401" spans="6:18" s="2" customFormat="1" x14ac:dyDescent="0.3">
      <c r="F7401" s="65"/>
      <c r="L7401" s="65"/>
      <c r="R7401" s="65"/>
    </row>
    <row r="7402" spans="6:18" s="2" customFormat="1" x14ac:dyDescent="0.3">
      <c r="F7402" s="65"/>
      <c r="L7402" s="65"/>
      <c r="R7402" s="65"/>
    </row>
    <row r="7403" spans="6:18" s="2" customFormat="1" x14ac:dyDescent="0.3">
      <c r="F7403" s="65"/>
      <c r="L7403" s="65"/>
      <c r="R7403" s="65"/>
    </row>
    <row r="7404" spans="6:18" s="2" customFormat="1" x14ac:dyDescent="0.3">
      <c r="F7404" s="65"/>
      <c r="L7404" s="65"/>
      <c r="R7404" s="65"/>
    </row>
    <row r="7405" spans="6:18" s="2" customFormat="1" x14ac:dyDescent="0.3">
      <c r="F7405" s="65"/>
      <c r="L7405" s="65"/>
      <c r="R7405" s="65"/>
    </row>
    <row r="7406" spans="6:18" s="2" customFormat="1" x14ac:dyDescent="0.3">
      <c r="F7406" s="65"/>
      <c r="L7406" s="65"/>
      <c r="R7406" s="65"/>
    </row>
    <row r="7407" spans="6:18" s="2" customFormat="1" x14ac:dyDescent="0.3">
      <c r="F7407" s="65"/>
      <c r="L7407" s="65"/>
      <c r="R7407" s="65"/>
    </row>
    <row r="7408" spans="6:18" s="2" customFormat="1" x14ac:dyDescent="0.3">
      <c r="F7408" s="65"/>
      <c r="L7408" s="65"/>
      <c r="R7408" s="65"/>
    </row>
    <row r="7409" spans="6:18" s="2" customFormat="1" x14ac:dyDescent="0.3">
      <c r="F7409" s="65"/>
      <c r="L7409" s="65"/>
      <c r="R7409" s="65"/>
    </row>
    <row r="7410" spans="6:18" s="2" customFormat="1" x14ac:dyDescent="0.3">
      <c r="F7410" s="65"/>
      <c r="L7410" s="65"/>
      <c r="R7410" s="65"/>
    </row>
    <row r="7411" spans="6:18" s="2" customFormat="1" x14ac:dyDescent="0.3">
      <c r="F7411" s="65"/>
      <c r="L7411" s="65"/>
      <c r="R7411" s="65"/>
    </row>
    <row r="7412" spans="6:18" s="2" customFormat="1" x14ac:dyDescent="0.3">
      <c r="F7412" s="65"/>
      <c r="L7412" s="65"/>
      <c r="R7412" s="65"/>
    </row>
    <row r="7413" spans="6:18" s="2" customFormat="1" x14ac:dyDescent="0.3">
      <c r="F7413" s="65"/>
      <c r="L7413" s="65"/>
      <c r="R7413" s="65"/>
    </row>
    <row r="7414" spans="6:18" s="2" customFormat="1" x14ac:dyDescent="0.3">
      <c r="F7414" s="65"/>
      <c r="L7414" s="65"/>
      <c r="R7414" s="65"/>
    </row>
    <row r="7415" spans="6:18" s="2" customFormat="1" x14ac:dyDescent="0.3">
      <c r="F7415" s="65"/>
      <c r="L7415" s="65"/>
      <c r="R7415" s="65"/>
    </row>
    <row r="7416" spans="6:18" s="2" customFormat="1" x14ac:dyDescent="0.3">
      <c r="F7416" s="65"/>
      <c r="L7416" s="65"/>
      <c r="R7416" s="65"/>
    </row>
    <row r="7417" spans="6:18" s="2" customFormat="1" x14ac:dyDescent="0.3">
      <c r="F7417" s="65"/>
      <c r="L7417" s="65"/>
      <c r="R7417" s="65"/>
    </row>
    <row r="7418" spans="6:18" s="2" customFormat="1" x14ac:dyDescent="0.3">
      <c r="F7418" s="65"/>
      <c r="L7418" s="65"/>
      <c r="R7418" s="65"/>
    </row>
    <row r="7419" spans="6:18" s="2" customFormat="1" x14ac:dyDescent="0.3">
      <c r="F7419" s="65"/>
      <c r="L7419" s="65"/>
      <c r="R7419" s="65"/>
    </row>
    <row r="7420" spans="6:18" s="2" customFormat="1" x14ac:dyDescent="0.3">
      <c r="F7420" s="65"/>
      <c r="L7420" s="65"/>
      <c r="R7420" s="65"/>
    </row>
    <row r="7421" spans="6:18" s="2" customFormat="1" x14ac:dyDescent="0.3">
      <c r="F7421" s="65"/>
      <c r="L7421" s="65"/>
      <c r="R7421" s="65"/>
    </row>
    <row r="7422" spans="6:18" s="2" customFormat="1" x14ac:dyDescent="0.3">
      <c r="F7422" s="65"/>
      <c r="L7422" s="65"/>
      <c r="R7422" s="65"/>
    </row>
    <row r="7423" spans="6:18" s="2" customFormat="1" x14ac:dyDescent="0.3">
      <c r="F7423" s="65"/>
      <c r="L7423" s="65"/>
      <c r="R7423" s="65"/>
    </row>
    <row r="7424" spans="6:18" s="2" customFormat="1" x14ac:dyDescent="0.3">
      <c r="F7424" s="65"/>
      <c r="L7424" s="65"/>
      <c r="R7424" s="65"/>
    </row>
    <row r="7425" spans="6:18" s="2" customFormat="1" x14ac:dyDescent="0.3">
      <c r="F7425" s="65"/>
      <c r="L7425" s="65"/>
      <c r="R7425" s="65"/>
    </row>
    <row r="7426" spans="6:18" s="2" customFormat="1" x14ac:dyDescent="0.3">
      <c r="F7426" s="65"/>
      <c r="L7426" s="65"/>
      <c r="R7426" s="65"/>
    </row>
    <row r="7427" spans="6:18" s="2" customFormat="1" x14ac:dyDescent="0.3">
      <c r="F7427" s="65"/>
      <c r="L7427" s="65"/>
      <c r="R7427" s="65"/>
    </row>
    <row r="7428" spans="6:18" s="2" customFormat="1" x14ac:dyDescent="0.3">
      <c r="F7428" s="65"/>
      <c r="L7428" s="65"/>
      <c r="R7428" s="65"/>
    </row>
    <row r="7429" spans="6:18" s="2" customFormat="1" x14ac:dyDescent="0.3">
      <c r="F7429" s="65"/>
      <c r="L7429" s="65"/>
      <c r="R7429" s="65"/>
    </row>
    <row r="7430" spans="6:18" s="2" customFormat="1" x14ac:dyDescent="0.3">
      <c r="F7430" s="65"/>
      <c r="L7430" s="65"/>
      <c r="R7430" s="65"/>
    </row>
    <row r="7431" spans="6:18" s="2" customFormat="1" x14ac:dyDescent="0.3">
      <c r="F7431" s="65"/>
      <c r="L7431" s="65"/>
      <c r="R7431" s="65"/>
    </row>
    <row r="7432" spans="6:18" s="2" customFormat="1" x14ac:dyDescent="0.3">
      <c r="F7432" s="65"/>
      <c r="L7432" s="65"/>
      <c r="R7432" s="65"/>
    </row>
    <row r="7433" spans="6:18" s="2" customFormat="1" x14ac:dyDescent="0.3">
      <c r="F7433" s="65"/>
      <c r="L7433" s="65"/>
      <c r="R7433" s="65"/>
    </row>
    <row r="7434" spans="6:18" s="2" customFormat="1" x14ac:dyDescent="0.3">
      <c r="F7434" s="65"/>
      <c r="L7434" s="65"/>
      <c r="R7434" s="65"/>
    </row>
    <row r="7435" spans="6:18" s="2" customFormat="1" x14ac:dyDescent="0.3">
      <c r="F7435" s="65"/>
      <c r="L7435" s="65"/>
      <c r="R7435" s="65"/>
    </row>
    <row r="7436" spans="6:18" s="2" customFormat="1" x14ac:dyDescent="0.3">
      <c r="F7436" s="65"/>
      <c r="L7436" s="65"/>
      <c r="R7436" s="65"/>
    </row>
    <row r="7437" spans="6:18" s="2" customFormat="1" x14ac:dyDescent="0.3">
      <c r="F7437" s="65"/>
      <c r="L7437" s="65"/>
      <c r="R7437" s="65"/>
    </row>
    <row r="7438" spans="6:18" s="2" customFormat="1" x14ac:dyDescent="0.3">
      <c r="F7438" s="65"/>
      <c r="L7438" s="65"/>
      <c r="R7438" s="65"/>
    </row>
    <row r="7439" spans="6:18" s="2" customFormat="1" x14ac:dyDescent="0.3">
      <c r="F7439" s="65"/>
      <c r="L7439" s="65"/>
      <c r="R7439" s="65"/>
    </row>
    <row r="7440" spans="6:18" s="2" customFormat="1" x14ac:dyDescent="0.3">
      <c r="F7440" s="65"/>
      <c r="L7440" s="65"/>
      <c r="R7440" s="65"/>
    </row>
    <row r="7441" spans="6:18" s="2" customFormat="1" x14ac:dyDescent="0.3">
      <c r="F7441" s="65"/>
      <c r="L7441" s="65"/>
      <c r="R7441" s="65"/>
    </row>
    <row r="7442" spans="6:18" s="2" customFormat="1" x14ac:dyDescent="0.3">
      <c r="F7442" s="65"/>
      <c r="L7442" s="65"/>
      <c r="R7442" s="65"/>
    </row>
    <row r="7443" spans="6:18" s="2" customFormat="1" x14ac:dyDescent="0.3">
      <c r="F7443" s="65"/>
      <c r="L7443" s="65"/>
      <c r="R7443" s="65"/>
    </row>
    <row r="7444" spans="6:18" s="2" customFormat="1" x14ac:dyDescent="0.3">
      <c r="F7444" s="65"/>
      <c r="L7444" s="65"/>
      <c r="R7444" s="65"/>
    </row>
    <row r="7445" spans="6:18" s="2" customFormat="1" x14ac:dyDescent="0.3">
      <c r="F7445" s="65"/>
      <c r="L7445" s="65"/>
      <c r="R7445" s="65"/>
    </row>
    <row r="7446" spans="6:18" s="2" customFormat="1" x14ac:dyDescent="0.3">
      <c r="F7446" s="65"/>
      <c r="L7446" s="65"/>
      <c r="R7446" s="65"/>
    </row>
    <row r="7447" spans="6:18" s="2" customFormat="1" x14ac:dyDescent="0.3">
      <c r="F7447" s="65"/>
      <c r="L7447" s="65"/>
      <c r="R7447" s="65"/>
    </row>
    <row r="7448" spans="6:18" s="2" customFormat="1" x14ac:dyDescent="0.3">
      <c r="F7448" s="65"/>
      <c r="L7448" s="65"/>
      <c r="R7448" s="65"/>
    </row>
    <row r="7449" spans="6:18" s="2" customFormat="1" x14ac:dyDescent="0.3">
      <c r="F7449" s="65"/>
      <c r="L7449" s="65"/>
      <c r="R7449" s="65"/>
    </row>
    <row r="7450" spans="6:18" s="2" customFormat="1" x14ac:dyDescent="0.3">
      <c r="F7450" s="65"/>
      <c r="L7450" s="65"/>
      <c r="R7450" s="65"/>
    </row>
    <row r="7451" spans="6:18" s="2" customFormat="1" x14ac:dyDescent="0.3">
      <c r="F7451" s="65"/>
      <c r="L7451" s="65"/>
      <c r="R7451" s="65"/>
    </row>
    <row r="7452" spans="6:18" s="2" customFormat="1" x14ac:dyDescent="0.3">
      <c r="F7452" s="65"/>
      <c r="L7452" s="65"/>
      <c r="R7452" s="65"/>
    </row>
    <row r="7453" spans="6:18" s="2" customFormat="1" x14ac:dyDescent="0.3">
      <c r="F7453" s="65"/>
      <c r="L7453" s="65"/>
      <c r="R7453" s="65"/>
    </row>
    <row r="7454" spans="6:18" s="2" customFormat="1" x14ac:dyDescent="0.3">
      <c r="F7454" s="65"/>
      <c r="L7454" s="65"/>
      <c r="R7454" s="65"/>
    </row>
    <row r="7455" spans="6:18" s="2" customFormat="1" x14ac:dyDescent="0.3">
      <c r="F7455" s="65"/>
      <c r="L7455" s="65"/>
      <c r="R7455" s="65"/>
    </row>
    <row r="7456" spans="6:18" s="2" customFormat="1" x14ac:dyDescent="0.3">
      <c r="F7456" s="65"/>
      <c r="L7456" s="65"/>
      <c r="R7456" s="65"/>
    </row>
    <row r="7457" spans="6:18" s="2" customFormat="1" x14ac:dyDescent="0.3">
      <c r="F7457" s="65"/>
      <c r="L7457" s="65"/>
      <c r="R7457" s="65"/>
    </row>
    <row r="7458" spans="6:18" s="2" customFormat="1" x14ac:dyDescent="0.3">
      <c r="F7458" s="65"/>
      <c r="L7458" s="65"/>
      <c r="R7458" s="65"/>
    </row>
    <row r="7459" spans="6:18" s="2" customFormat="1" x14ac:dyDescent="0.3">
      <c r="F7459" s="65"/>
      <c r="L7459" s="65"/>
      <c r="R7459" s="65"/>
    </row>
    <row r="7460" spans="6:18" s="2" customFormat="1" x14ac:dyDescent="0.3">
      <c r="F7460" s="65"/>
      <c r="L7460" s="65"/>
      <c r="R7460" s="65"/>
    </row>
    <row r="7461" spans="6:18" s="2" customFormat="1" x14ac:dyDescent="0.3">
      <c r="F7461" s="65"/>
      <c r="L7461" s="65"/>
      <c r="R7461" s="65"/>
    </row>
    <row r="7462" spans="6:18" s="2" customFormat="1" x14ac:dyDescent="0.3">
      <c r="F7462" s="65"/>
      <c r="L7462" s="65"/>
      <c r="R7462" s="65"/>
    </row>
    <row r="7463" spans="6:18" s="2" customFormat="1" x14ac:dyDescent="0.3">
      <c r="F7463" s="65"/>
      <c r="L7463" s="65"/>
      <c r="R7463" s="65"/>
    </row>
    <row r="7464" spans="6:18" s="2" customFormat="1" x14ac:dyDescent="0.3">
      <c r="F7464" s="65"/>
      <c r="L7464" s="65"/>
      <c r="R7464" s="65"/>
    </row>
    <row r="7465" spans="6:18" s="2" customFormat="1" x14ac:dyDescent="0.3">
      <c r="F7465" s="65"/>
      <c r="L7465" s="65"/>
      <c r="R7465" s="65"/>
    </row>
    <row r="7466" spans="6:18" s="2" customFormat="1" x14ac:dyDescent="0.3">
      <c r="F7466" s="65"/>
      <c r="L7466" s="65"/>
      <c r="R7466" s="65"/>
    </row>
    <row r="7467" spans="6:18" s="2" customFormat="1" x14ac:dyDescent="0.3">
      <c r="F7467" s="65"/>
      <c r="L7467" s="65"/>
      <c r="R7467" s="65"/>
    </row>
    <row r="7468" spans="6:18" s="2" customFormat="1" x14ac:dyDescent="0.3">
      <c r="F7468" s="65"/>
      <c r="L7468" s="65"/>
      <c r="R7468" s="65"/>
    </row>
    <row r="7469" spans="6:18" s="2" customFormat="1" x14ac:dyDescent="0.3">
      <c r="F7469" s="65"/>
      <c r="L7469" s="65"/>
      <c r="R7469" s="65"/>
    </row>
    <row r="7470" spans="6:18" s="2" customFormat="1" x14ac:dyDescent="0.3">
      <c r="F7470" s="65"/>
      <c r="L7470" s="65"/>
      <c r="R7470" s="65"/>
    </row>
    <row r="7471" spans="6:18" s="2" customFormat="1" x14ac:dyDescent="0.3">
      <c r="F7471" s="65"/>
      <c r="L7471" s="65"/>
      <c r="R7471" s="65"/>
    </row>
    <row r="7472" spans="6:18" s="2" customFormat="1" x14ac:dyDescent="0.3">
      <c r="F7472" s="65"/>
      <c r="L7472" s="65"/>
      <c r="R7472" s="65"/>
    </row>
    <row r="7473" spans="6:18" s="2" customFormat="1" x14ac:dyDescent="0.3">
      <c r="F7473" s="65"/>
      <c r="L7473" s="65"/>
      <c r="R7473" s="65"/>
    </row>
    <row r="7474" spans="6:18" s="2" customFormat="1" x14ac:dyDescent="0.3">
      <c r="F7474" s="65"/>
      <c r="L7474" s="65"/>
      <c r="R7474" s="65"/>
    </row>
    <row r="7475" spans="6:18" s="2" customFormat="1" x14ac:dyDescent="0.3">
      <c r="F7475" s="65"/>
      <c r="L7475" s="65"/>
      <c r="R7475" s="65"/>
    </row>
    <row r="7476" spans="6:18" s="2" customFormat="1" x14ac:dyDescent="0.3">
      <c r="F7476" s="65"/>
      <c r="L7476" s="65"/>
      <c r="R7476" s="65"/>
    </row>
    <row r="7477" spans="6:18" s="2" customFormat="1" x14ac:dyDescent="0.3">
      <c r="F7477" s="65"/>
      <c r="L7477" s="65"/>
      <c r="R7477" s="65"/>
    </row>
    <row r="7478" spans="6:18" s="2" customFormat="1" x14ac:dyDescent="0.3">
      <c r="F7478" s="65"/>
      <c r="L7478" s="65"/>
      <c r="R7478" s="65"/>
    </row>
    <row r="7479" spans="6:18" s="2" customFormat="1" x14ac:dyDescent="0.3">
      <c r="F7479" s="65"/>
      <c r="L7479" s="65"/>
      <c r="R7479" s="65"/>
    </row>
    <row r="7480" spans="6:18" s="2" customFormat="1" x14ac:dyDescent="0.3">
      <c r="F7480" s="65"/>
      <c r="L7480" s="65"/>
      <c r="R7480" s="65"/>
    </row>
    <row r="7481" spans="6:18" s="2" customFormat="1" x14ac:dyDescent="0.3">
      <c r="F7481" s="65"/>
      <c r="L7481" s="65"/>
      <c r="R7481" s="65"/>
    </row>
    <row r="7482" spans="6:18" s="2" customFormat="1" x14ac:dyDescent="0.3">
      <c r="F7482" s="65"/>
      <c r="L7482" s="65"/>
      <c r="R7482" s="65"/>
    </row>
    <row r="7483" spans="6:18" s="2" customFormat="1" x14ac:dyDescent="0.3">
      <c r="F7483" s="65"/>
      <c r="L7483" s="65"/>
      <c r="R7483" s="65"/>
    </row>
    <row r="7484" spans="6:18" s="2" customFormat="1" x14ac:dyDescent="0.3">
      <c r="F7484" s="65"/>
      <c r="L7484" s="65"/>
      <c r="R7484" s="65"/>
    </row>
    <row r="7485" spans="6:18" s="2" customFormat="1" x14ac:dyDescent="0.3">
      <c r="F7485" s="65"/>
      <c r="L7485" s="65"/>
      <c r="R7485" s="65"/>
    </row>
    <row r="7486" spans="6:18" s="2" customFormat="1" x14ac:dyDescent="0.3">
      <c r="F7486" s="65"/>
      <c r="L7486" s="65"/>
      <c r="R7486" s="65"/>
    </row>
    <row r="7487" spans="6:18" s="2" customFormat="1" x14ac:dyDescent="0.3">
      <c r="F7487" s="65"/>
      <c r="L7487" s="65"/>
      <c r="R7487" s="65"/>
    </row>
    <row r="7488" spans="6:18" s="2" customFormat="1" x14ac:dyDescent="0.3">
      <c r="F7488" s="65"/>
      <c r="L7488" s="65"/>
      <c r="R7488" s="65"/>
    </row>
    <row r="7489" spans="6:18" s="2" customFormat="1" x14ac:dyDescent="0.3">
      <c r="F7489" s="65"/>
      <c r="L7489" s="65"/>
      <c r="R7489" s="65"/>
    </row>
    <row r="7490" spans="6:18" s="2" customFormat="1" x14ac:dyDescent="0.3">
      <c r="F7490" s="65"/>
      <c r="L7490" s="65"/>
      <c r="R7490" s="65"/>
    </row>
    <row r="7491" spans="6:18" s="2" customFormat="1" x14ac:dyDescent="0.3">
      <c r="F7491" s="65"/>
      <c r="L7491" s="65"/>
      <c r="R7491" s="65"/>
    </row>
    <row r="7492" spans="6:18" s="2" customFormat="1" x14ac:dyDescent="0.3">
      <c r="F7492" s="65"/>
      <c r="L7492" s="65"/>
      <c r="R7492" s="65"/>
    </row>
    <row r="7493" spans="6:18" s="2" customFormat="1" x14ac:dyDescent="0.3">
      <c r="F7493" s="65"/>
      <c r="L7493" s="65"/>
      <c r="R7493" s="65"/>
    </row>
    <row r="7494" spans="6:18" s="2" customFormat="1" x14ac:dyDescent="0.3">
      <c r="F7494" s="65"/>
      <c r="L7494" s="65"/>
      <c r="R7494" s="65"/>
    </row>
    <row r="7495" spans="6:18" s="2" customFormat="1" x14ac:dyDescent="0.3">
      <c r="F7495" s="65"/>
      <c r="L7495" s="65"/>
      <c r="R7495" s="65"/>
    </row>
    <row r="7496" spans="6:18" s="2" customFormat="1" x14ac:dyDescent="0.3">
      <c r="F7496" s="65"/>
      <c r="L7496" s="65"/>
      <c r="R7496" s="65"/>
    </row>
    <row r="7497" spans="6:18" s="2" customFormat="1" x14ac:dyDescent="0.3">
      <c r="F7497" s="65"/>
      <c r="L7497" s="65"/>
      <c r="R7497" s="65"/>
    </row>
    <row r="7498" spans="6:18" s="2" customFormat="1" x14ac:dyDescent="0.3">
      <c r="F7498" s="65"/>
      <c r="L7498" s="65"/>
      <c r="R7498" s="65"/>
    </row>
    <row r="7499" spans="6:18" s="2" customFormat="1" x14ac:dyDescent="0.3">
      <c r="F7499" s="65"/>
      <c r="L7499" s="65"/>
      <c r="R7499" s="65"/>
    </row>
    <row r="7500" spans="6:18" s="2" customFormat="1" x14ac:dyDescent="0.3">
      <c r="F7500" s="65"/>
      <c r="L7500" s="65"/>
      <c r="R7500" s="65"/>
    </row>
    <row r="7501" spans="6:18" s="2" customFormat="1" x14ac:dyDescent="0.3">
      <c r="F7501" s="65"/>
      <c r="L7501" s="65"/>
      <c r="R7501" s="65"/>
    </row>
    <row r="7502" spans="6:18" s="2" customFormat="1" x14ac:dyDescent="0.3">
      <c r="F7502" s="65"/>
      <c r="L7502" s="65"/>
      <c r="R7502" s="65"/>
    </row>
    <row r="7503" spans="6:18" s="2" customFormat="1" x14ac:dyDescent="0.3">
      <c r="F7503" s="65"/>
      <c r="L7503" s="65"/>
      <c r="R7503" s="65"/>
    </row>
    <row r="7504" spans="6:18" s="2" customFormat="1" x14ac:dyDescent="0.3">
      <c r="F7504" s="65"/>
      <c r="L7504" s="65"/>
      <c r="R7504" s="65"/>
    </row>
    <row r="7505" spans="6:18" s="2" customFormat="1" x14ac:dyDescent="0.3">
      <c r="F7505" s="65"/>
      <c r="L7505" s="65"/>
      <c r="R7505" s="65"/>
    </row>
    <row r="7506" spans="6:18" s="2" customFormat="1" x14ac:dyDescent="0.3">
      <c r="F7506" s="65"/>
      <c r="L7506" s="65"/>
      <c r="R7506" s="65"/>
    </row>
    <row r="7507" spans="6:18" s="2" customFormat="1" x14ac:dyDescent="0.3">
      <c r="F7507" s="65"/>
      <c r="L7507" s="65"/>
      <c r="R7507" s="65"/>
    </row>
    <row r="7508" spans="6:18" s="2" customFormat="1" x14ac:dyDescent="0.3">
      <c r="F7508" s="65"/>
      <c r="L7508" s="65"/>
      <c r="R7508" s="65"/>
    </row>
    <row r="7509" spans="6:18" s="2" customFormat="1" x14ac:dyDescent="0.3">
      <c r="F7509" s="65"/>
      <c r="L7509" s="65"/>
      <c r="R7509" s="65"/>
    </row>
    <row r="7510" spans="6:18" s="2" customFormat="1" x14ac:dyDescent="0.3">
      <c r="F7510" s="65"/>
      <c r="L7510" s="65"/>
      <c r="R7510" s="65"/>
    </row>
    <row r="7511" spans="6:18" s="2" customFormat="1" x14ac:dyDescent="0.3">
      <c r="F7511" s="65"/>
      <c r="L7511" s="65"/>
      <c r="R7511" s="65"/>
    </row>
    <row r="7512" spans="6:18" s="2" customFormat="1" x14ac:dyDescent="0.3">
      <c r="F7512" s="65"/>
      <c r="L7512" s="65"/>
      <c r="R7512" s="65"/>
    </row>
    <row r="7513" spans="6:18" s="2" customFormat="1" x14ac:dyDescent="0.3">
      <c r="F7513" s="65"/>
      <c r="L7513" s="65"/>
      <c r="R7513" s="65"/>
    </row>
    <row r="7514" spans="6:18" s="2" customFormat="1" x14ac:dyDescent="0.3">
      <c r="F7514" s="65"/>
      <c r="L7514" s="65"/>
      <c r="R7514" s="65"/>
    </row>
    <row r="7515" spans="6:18" s="2" customFormat="1" x14ac:dyDescent="0.3">
      <c r="F7515" s="65"/>
      <c r="L7515" s="65"/>
      <c r="R7515" s="65"/>
    </row>
    <row r="7516" spans="6:18" s="2" customFormat="1" x14ac:dyDescent="0.3">
      <c r="F7516" s="65"/>
      <c r="L7516" s="65"/>
      <c r="R7516" s="65"/>
    </row>
    <row r="7517" spans="6:18" s="2" customFormat="1" x14ac:dyDescent="0.3">
      <c r="F7517" s="65"/>
      <c r="L7517" s="65"/>
      <c r="R7517" s="65"/>
    </row>
    <row r="7518" spans="6:18" s="2" customFormat="1" x14ac:dyDescent="0.3">
      <c r="F7518" s="65"/>
      <c r="L7518" s="65"/>
      <c r="R7518" s="65"/>
    </row>
    <row r="7519" spans="6:18" s="2" customFormat="1" x14ac:dyDescent="0.3">
      <c r="F7519" s="65"/>
      <c r="L7519" s="65"/>
      <c r="R7519" s="65"/>
    </row>
    <row r="7520" spans="6:18" s="2" customFormat="1" x14ac:dyDescent="0.3">
      <c r="F7520" s="65"/>
      <c r="L7520" s="65"/>
      <c r="R7520" s="65"/>
    </row>
    <row r="7521" spans="6:18" s="2" customFormat="1" x14ac:dyDescent="0.3">
      <c r="F7521" s="65"/>
      <c r="L7521" s="65"/>
      <c r="R7521" s="65"/>
    </row>
    <row r="7522" spans="6:18" s="2" customFormat="1" x14ac:dyDescent="0.3">
      <c r="F7522" s="65"/>
      <c r="L7522" s="65"/>
      <c r="R7522" s="65"/>
    </row>
    <row r="7523" spans="6:18" s="2" customFormat="1" x14ac:dyDescent="0.3">
      <c r="F7523" s="65"/>
      <c r="L7523" s="65"/>
      <c r="R7523" s="65"/>
    </row>
    <row r="7524" spans="6:18" s="2" customFormat="1" x14ac:dyDescent="0.3">
      <c r="F7524" s="65"/>
      <c r="L7524" s="65"/>
      <c r="R7524" s="65"/>
    </row>
    <row r="7525" spans="6:18" s="2" customFormat="1" x14ac:dyDescent="0.3">
      <c r="F7525" s="65"/>
      <c r="L7525" s="65"/>
      <c r="R7525" s="65"/>
    </row>
    <row r="7526" spans="6:18" s="2" customFormat="1" x14ac:dyDescent="0.3">
      <c r="F7526" s="65"/>
      <c r="L7526" s="65"/>
      <c r="R7526" s="65"/>
    </row>
    <row r="7527" spans="6:18" s="2" customFormat="1" x14ac:dyDescent="0.3">
      <c r="F7527" s="65"/>
      <c r="L7527" s="65"/>
      <c r="R7527" s="65"/>
    </row>
    <row r="7528" spans="6:18" s="2" customFormat="1" x14ac:dyDescent="0.3">
      <c r="F7528" s="65"/>
      <c r="L7528" s="65"/>
      <c r="R7528" s="65"/>
    </row>
    <row r="7529" spans="6:18" s="2" customFormat="1" x14ac:dyDescent="0.3">
      <c r="F7529" s="65"/>
      <c r="L7529" s="65"/>
      <c r="R7529" s="65"/>
    </row>
    <row r="7530" spans="6:18" s="2" customFormat="1" x14ac:dyDescent="0.3">
      <c r="F7530" s="65"/>
      <c r="L7530" s="65"/>
      <c r="R7530" s="65"/>
    </row>
    <row r="7531" spans="6:18" s="2" customFormat="1" x14ac:dyDescent="0.3">
      <c r="F7531" s="65"/>
      <c r="L7531" s="65"/>
      <c r="R7531" s="65"/>
    </row>
    <row r="7532" spans="6:18" s="2" customFormat="1" x14ac:dyDescent="0.3">
      <c r="F7532" s="65"/>
      <c r="L7532" s="65"/>
      <c r="R7532" s="65"/>
    </row>
    <row r="7533" spans="6:18" s="2" customFormat="1" x14ac:dyDescent="0.3">
      <c r="F7533" s="65"/>
      <c r="L7533" s="65"/>
      <c r="R7533" s="65"/>
    </row>
    <row r="7534" spans="6:18" s="2" customFormat="1" x14ac:dyDescent="0.3">
      <c r="F7534" s="65"/>
      <c r="L7534" s="65"/>
      <c r="R7534" s="65"/>
    </row>
    <row r="7535" spans="6:18" s="2" customFormat="1" x14ac:dyDescent="0.3">
      <c r="F7535" s="65"/>
      <c r="L7535" s="65"/>
      <c r="R7535" s="65"/>
    </row>
    <row r="7536" spans="6:18" s="2" customFormat="1" x14ac:dyDescent="0.3">
      <c r="F7536" s="65"/>
      <c r="L7536" s="65"/>
      <c r="R7536" s="65"/>
    </row>
    <row r="7537" spans="6:18" s="2" customFormat="1" x14ac:dyDescent="0.3">
      <c r="F7537" s="65"/>
      <c r="L7537" s="65"/>
      <c r="R7537" s="65"/>
    </row>
    <row r="7538" spans="6:18" s="2" customFormat="1" x14ac:dyDescent="0.3">
      <c r="F7538" s="65"/>
      <c r="L7538" s="65"/>
      <c r="R7538" s="65"/>
    </row>
    <row r="7539" spans="6:18" s="2" customFormat="1" x14ac:dyDescent="0.3">
      <c r="F7539" s="65"/>
      <c r="L7539" s="65"/>
      <c r="R7539" s="65"/>
    </row>
    <row r="7540" spans="6:18" s="2" customFormat="1" x14ac:dyDescent="0.3">
      <c r="F7540" s="65"/>
      <c r="L7540" s="65"/>
      <c r="R7540" s="65"/>
    </row>
    <row r="7541" spans="6:18" s="2" customFormat="1" x14ac:dyDescent="0.3">
      <c r="F7541" s="65"/>
      <c r="L7541" s="65"/>
      <c r="R7541" s="65"/>
    </row>
    <row r="7542" spans="6:18" s="2" customFormat="1" x14ac:dyDescent="0.3">
      <c r="F7542" s="65"/>
      <c r="L7542" s="65"/>
      <c r="R7542" s="65"/>
    </row>
    <row r="7543" spans="6:18" s="2" customFormat="1" x14ac:dyDescent="0.3">
      <c r="F7543" s="65"/>
      <c r="L7543" s="65"/>
      <c r="R7543" s="65"/>
    </row>
    <row r="7544" spans="6:18" s="2" customFormat="1" x14ac:dyDescent="0.3">
      <c r="F7544" s="65"/>
      <c r="L7544" s="65"/>
      <c r="R7544" s="65"/>
    </row>
    <row r="7545" spans="6:18" s="2" customFormat="1" x14ac:dyDescent="0.3">
      <c r="F7545" s="65"/>
      <c r="L7545" s="65"/>
      <c r="R7545" s="65"/>
    </row>
    <row r="7546" spans="6:18" s="2" customFormat="1" x14ac:dyDescent="0.3">
      <c r="F7546" s="65"/>
      <c r="L7546" s="65"/>
      <c r="R7546" s="65"/>
    </row>
    <row r="7547" spans="6:18" s="2" customFormat="1" x14ac:dyDescent="0.3">
      <c r="F7547" s="65"/>
      <c r="L7547" s="65"/>
      <c r="R7547" s="65"/>
    </row>
    <row r="7548" spans="6:18" s="2" customFormat="1" x14ac:dyDescent="0.3">
      <c r="F7548" s="65"/>
      <c r="L7548" s="65"/>
      <c r="R7548" s="65"/>
    </row>
    <row r="7549" spans="6:18" s="2" customFormat="1" x14ac:dyDescent="0.3">
      <c r="F7549" s="65"/>
      <c r="L7549" s="65"/>
      <c r="R7549" s="65"/>
    </row>
    <row r="7550" spans="6:18" s="2" customFormat="1" x14ac:dyDescent="0.3">
      <c r="F7550" s="65"/>
      <c r="L7550" s="65"/>
      <c r="R7550" s="65"/>
    </row>
    <row r="7551" spans="6:18" s="2" customFormat="1" x14ac:dyDescent="0.3">
      <c r="F7551" s="65"/>
      <c r="L7551" s="65"/>
      <c r="R7551" s="65"/>
    </row>
    <row r="7552" spans="6:18" s="2" customFormat="1" x14ac:dyDescent="0.3">
      <c r="F7552" s="65"/>
      <c r="L7552" s="65"/>
      <c r="R7552" s="65"/>
    </row>
    <row r="7553" spans="6:18" s="2" customFormat="1" x14ac:dyDescent="0.3">
      <c r="F7553" s="65"/>
      <c r="L7553" s="65"/>
      <c r="R7553" s="65"/>
    </row>
    <row r="7554" spans="6:18" s="2" customFormat="1" x14ac:dyDescent="0.3">
      <c r="F7554" s="65"/>
      <c r="L7554" s="65"/>
      <c r="R7554" s="65"/>
    </row>
    <row r="7555" spans="6:18" s="2" customFormat="1" x14ac:dyDescent="0.3">
      <c r="F7555" s="65"/>
      <c r="L7555" s="65"/>
      <c r="R7555" s="65"/>
    </row>
    <row r="7556" spans="6:18" s="2" customFormat="1" x14ac:dyDescent="0.3">
      <c r="F7556" s="65"/>
      <c r="L7556" s="65"/>
      <c r="R7556" s="65"/>
    </row>
    <row r="7557" spans="6:18" s="2" customFormat="1" x14ac:dyDescent="0.3">
      <c r="F7557" s="65"/>
      <c r="L7557" s="65"/>
      <c r="R7557" s="65"/>
    </row>
    <row r="7558" spans="6:18" s="2" customFormat="1" x14ac:dyDescent="0.3">
      <c r="F7558" s="65"/>
      <c r="L7558" s="65"/>
      <c r="R7558" s="65"/>
    </row>
    <row r="7559" spans="6:18" s="2" customFormat="1" x14ac:dyDescent="0.3">
      <c r="F7559" s="65"/>
      <c r="L7559" s="65"/>
      <c r="R7559" s="65"/>
    </row>
    <row r="7560" spans="6:18" s="2" customFormat="1" x14ac:dyDescent="0.3">
      <c r="F7560" s="65"/>
      <c r="L7560" s="65"/>
      <c r="R7560" s="65"/>
    </row>
    <row r="7561" spans="6:18" s="2" customFormat="1" x14ac:dyDescent="0.3">
      <c r="F7561" s="65"/>
      <c r="L7561" s="65"/>
      <c r="R7561" s="65"/>
    </row>
    <row r="7562" spans="6:18" s="2" customFormat="1" x14ac:dyDescent="0.3">
      <c r="F7562" s="65"/>
      <c r="L7562" s="65"/>
      <c r="R7562" s="65"/>
    </row>
    <row r="7563" spans="6:18" s="2" customFormat="1" x14ac:dyDescent="0.3">
      <c r="F7563" s="65"/>
      <c r="L7563" s="65"/>
      <c r="R7563" s="65"/>
    </row>
    <row r="7564" spans="6:18" s="2" customFormat="1" x14ac:dyDescent="0.3">
      <c r="F7564" s="65"/>
      <c r="L7564" s="65"/>
      <c r="R7564" s="65"/>
    </row>
    <row r="7565" spans="6:18" s="2" customFormat="1" x14ac:dyDescent="0.3">
      <c r="F7565" s="65"/>
      <c r="L7565" s="65"/>
      <c r="R7565" s="65"/>
    </row>
    <row r="7566" spans="6:18" s="2" customFormat="1" x14ac:dyDescent="0.3">
      <c r="F7566" s="65"/>
      <c r="L7566" s="65"/>
      <c r="R7566" s="65"/>
    </row>
    <row r="7567" spans="6:18" s="2" customFormat="1" x14ac:dyDescent="0.3">
      <c r="F7567" s="65"/>
      <c r="L7567" s="65"/>
      <c r="R7567" s="65"/>
    </row>
    <row r="7568" spans="6:18" s="2" customFormat="1" x14ac:dyDescent="0.3">
      <c r="F7568" s="65"/>
      <c r="L7568" s="65"/>
      <c r="R7568" s="65"/>
    </row>
    <row r="7569" spans="6:18" s="2" customFormat="1" x14ac:dyDescent="0.3">
      <c r="F7569" s="65"/>
      <c r="L7569" s="65"/>
      <c r="R7569" s="65"/>
    </row>
    <row r="7570" spans="6:18" s="2" customFormat="1" x14ac:dyDescent="0.3">
      <c r="F7570" s="65"/>
      <c r="L7570" s="65"/>
      <c r="R7570" s="65"/>
    </row>
    <row r="7571" spans="6:18" s="2" customFormat="1" x14ac:dyDescent="0.3">
      <c r="F7571" s="65"/>
      <c r="L7571" s="65"/>
      <c r="R7571" s="65"/>
    </row>
    <row r="7572" spans="6:18" s="2" customFormat="1" x14ac:dyDescent="0.3">
      <c r="F7572" s="65"/>
      <c r="L7572" s="65"/>
      <c r="R7572" s="65"/>
    </row>
    <row r="7573" spans="6:18" s="2" customFormat="1" x14ac:dyDescent="0.3">
      <c r="F7573" s="65"/>
      <c r="L7573" s="65"/>
      <c r="R7573" s="65"/>
    </row>
    <row r="7574" spans="6:18" s="2" customFormat="1" x14ac:dyDescent="0.3">
      <c r="F7574" s="65"/>
      <c r="L7574" s="65"/>
      <c r="R7574" s="65"/>
    </row>
    <row r="7575" spans="6:18" s="2" customFormat="1" x14ac:dyDescent="0.3">
      <c r="F7575" s="65"/>
      <c r="L7575" s="65"/>
      <c r="R7575" s="65"/>
    </row>
    <row r="7576" spans="6:18" s="2" customFormat="1" x14ac:dyDescent="0.3">
      <c r="F7576" s="65"/>
      <c r="L7576" s="65"/>
      <c r="R7576" s="65"/>
    </row>
    <row r="7577" spans="6:18" s="2" customFormat="1" x14ac:dyDescent="0.3">
      <c r="F7577" s="65"/>
      <c r="L7577" s="65"/>
      <c r="R7577" s="65"/>
    </row>
    <row r="7578" spans="6:18" s="2" customFormat="1" x14ac:dyDescent="0.3">
      <c r="F7578" s="65"/>
      <c r="L7578" s="65"/>
      <c r="R7578" s="65"/>
    </row>
    <row r="7579" spans="6:18" s="2" customFormat="1" x14ac:dyDescent="0.3">
      <c r="F7579" s="65"/>
      <c r="L7579" s="65"/>
      <c r="R7579" s="65"/>
    </row>
    <row r="7580" spans="6:18" s="2" customFormat="1" x14ac:dyDescent="0.3">
      <c r="F7580" s="65"/>
      <c r="L7580" s="65"/>
      <c r="R7580" s="65"/>
    </row>
    <row r="7581" spans="6:18" s="2" customFormat="1" x14ac:dyDescent="0.3">
      <c r="F7581" s="65"/>
      <c r="L7581" s="65"/>
      <c r="R7581" s="65"/>
    </row>
    <row r="7582" spans="6:18" s="2" customFormat="1" x14ac:dyDescent="0.3">
      <c r="F7582" s="65"/>
      <c r="L7582" s="65"/>
      <c r="R7582" s="65"/>
    </row>
    <row r="7583" spans="6:18" s="2" customFormat="1" x14ac:dyDescent="0.3">
      <c r="F7583" s="65"/>
      <c r="L7583" s="65"/>
      <c r="R7583" s="65"/>
    </row>
    <row r="7584" spans="6:18" s="2" customFormat="1" x14ac:dyDescent="0.3">
      <c r="F7584" s="65"/>
      <c r="L7584" s="65"/>
      <c r="R7584" s="65"/>
    </row>
    <row r="7585" spans="6:18" s="2" customFormat="1" x14ac:dyDescent="0.3">
      <c r="F7585" s="65"/>
      <c r="L7585" s="65"/>
      <c r="R7585" s="65"/>
    </row>
    <row r="7586" spans="6:18" s="2" customFormat="1" x14ac:dyDescent="0.3">
      <c r="F7586" s="65"/>
      <c r="L7586" s="65"/>
      <c r="R7586" s="65"/>
    </row>
    <row r="7587" spans="6:18" s="2" customFormat="1" x14ac:dyDescent="0.3">
      <c r="F7587" s="65"/>
      <c r="L7587" s="65"/>
      <c r="R7587" s="65"/>
    </row>
    <row r="7588" spans="6:18" s="2" customFormat="1" x14ac:dyDescent="0.3">
      <c r="F7588" s="65"/>
      <c r="L7588" s="65"/>
      <c r="R7588" s="65"/>
    </row>
    <row r="7589" spans="6:18" s="2" customFormat="1" x14ac:dyDescent="0.3">
      <c r="F7589" s="65"/>
      <c r="L7589" s="65"/>
      <c r="R7589" s="65"/>
    </row>
    <row r="7590" spans="6:18" s="2" customFormat="1" x14ac:dyDescent="0.3">
      <c r="F7590" s="65"/>
      <c r="L7590" s="65"/>
      <c r="R7590" s="65"/>
    </row>
    <row r="7591" spans="6:18" s="2" customFormat="1" x14ac:dyDescent="0.3">
      <c r="F7591" s="65"/>
      <c r="L7591" s="65"/>
      <c r="R7591" s="65"/>
    </row>
    <row r="7592" spans="6:18" s="2" customFormat="1" x14ac:dyDescent="0.3">
      <c r="F7592" s="65"/>
      <c r="L7592" s="65"/>
      <c r="R7592" s="65"/>
    </row>
    <row r="7593" spans="6:18" s="2" customFormat="1" x14ac:dyDescent="0.3">
      <c r="F7593" s="65"/>
      <c r="L7593" s="65"/>
      <c r="R7593" s="65"/>
    </row>
    <row r="7594" spans="6:18" s="2" customFormat="1" x14ac:dyDescent="0.3">
      <c r="F7594" s="65"/>
      <c r="L7594" s="65"/>
      <c r="R7594" s="65"/>
    </row>
    <row r="7595" spans="6:18" s="2" customFormat="1" x14ac:dyDescent="0.3">
      <c r="F7595" s="65"/>
      <c r="L7595" s="65"/>
      <c r="R7595" s="65"/>
    </row>
    <row r="7596" spans="6:18" s="2" customFormat="1" x14ac:dyDescent="0.3">
      <c r="F7596" s="65"/>
      <c r="L7596" s="65"/>
      <c r="R7596" s="65"/>
    </row>
    <row r="7597" spans="6:18" s="2" customFormat="1" x14ac:dyDescent="0.3">
      <c r="F7597" s="65"/>
      <c r="L7597" s="65"/>
      <c r="R7597" s="65"/>
    </row>
    <row r="7598" spans="6:18" s="2" customFormat="1" x14ac:dyDescent="0.3">
      <c r="F7598" s="65"/>
      <c r="L7598" s="65"/>
      <c r="R7598" s="65"/>
    </row>
    <row r="7599" spans="6:18" s="2" customFormat="1" x14ac:dyDescent="0.3">
      <c r="F7599" s="65"/>
      <c r="L7599" s="65"/>
      <c r="R7599" s="65"/>
    </row>
    <row r="7600" spans="6:18" s="2" customFormat="1" x14ac:dyDescent="0.3">
      <c r="F7600" s="65"/>
      <c r="L7600" s="65"/>
      <c r="R7600" s="65"/>
    </row>
    <row r="7601" spans="6:18" s="2" customFormat="1" x14ac:dyDescent="0.3">
      <c r="F7601" s="65"/>
      <c r="L7601" s="65"/>
      <c r="R7601" s="65"/>
    </row>
    <row r="7602" spans="6:18" s="2" customFormat="1" x14ac:dyDescent="0.3">
      <c r="F7602" s="65"/>
      <c r="L7602" s="65"/>
      <c r="R7602" s="65"/>
    </row>
    <row r="7603" spans="6:18" s="2" customFormat="1" x14ac:dyDescent="0.3">
      <c r="F7603" s="65"/>
      <c r="L7603" s="65"/>
      <c r="R7603" s="65"/>
    </row>
    <row r="7604" spans="6:18" s="2" customFormat="1" x14ac:dyDescent="0.3">
      <c r="F7604" s="65"/>
      <c r="L7604" s="65"/>
      <c r="R7604" s="65"/>
    </row>
    <row r="7605" spans="6:18" s="2" customFormat="1" x14ac:dyDescent="0.3">
      <c r="F7605" s="65"/>
      <c r="L7605" s="65"/>
      <c r="R7605" s="65"/>
    </row>
    <row r="7606" spans="6:18" s="2" customFormat="1" x14ac:dyDescent="0.3">
      <c r="F7606" s="65"/>
      <c r="L7606" s="65"/>
      <c r="R7606" s="65"/>
    </row>
    <row r="7607" spans="6:18" s="2" customFormat="1" x14ac:dyDescent="0.3">
      <c r="F7607" s="65"/>
      <c r="L7607" s="65"/>
      <c r="R7607" s="65"/>
    </row>
    <row r="7608" spans="6:18" s="2" customFormat="1" x14ac:dyDescent="0.3">
      <c r="F7608" s="65"/>
      <c r="L7608" s="65"/>
      <c r="R7608" s="65"/>
    </row>
    <row r="7609" spans="6:18" s="2" customFormat="1" x14ac:dyDescent="0.3">
      <c r="F7609" s="65"/>
      <c r="L7609" s="65"/>
      <c r="R7609" s="65"/>
    </row>
    <row r="7610" spans="6:18" s="2" customFormat="1" x14ac:dyDescent="0.3">
      <c r="F7610" s="65"/>
      <c r="L7610" s="65"/>
      <c r="R7610" s="65"/>
    </row>
    <row r="7611" spans="6:18" s="2" customFormat="1" x14ac:dyDescent="0.3">
      <c r="F7611" s="65"/>
      <c r="L7611" s="65"/>
      <c r="R7611" s="65"/>
    </row>
    <row r="7612" spans="6:18" s="2" customFormat="1" x14ac:dyDescent="0.3">
      <c r="F7612" s="65"/>
      <c r="L7612" s="65"/>
      <c r="R7612" s="65"/>
    </row>
    <row r="7613" spans="6:18" s="2" customFormat="1" x14ac:dyDescent="0.3">
      <c r="F7613" s="65"/>
      <c r="L7613" s="65"/>
      <c r="R7613" s="65"/>
    </row>
    <row r="7614" spans="6:18" s="2" customFormat="1" x14ac:dyDescent="0.3">
      <c r="F7614" s="65"/>
      <c r="L7614" s="65"/>
      <c r="R7614" s="65"/>
    </row>
    <row r="7615" spans="6:18" s="2" customFormat="1" x14ac:dyDescent="0.3">
      <c r="F7615" s="65"/>
      <c r="L7615" s="65"/>
      <c r="R7615" s="65"/>
    </row>
    <row r="7616" spans="6:18" s="2" customFormat="1" x14ac:dyDescent="0.3">
      <c r="F7616" s="65"/>
      <c r="L7616" s="65"/>
      <c r="R7616" s="65"/>
    </row>
    <row r="7617" spans="6:18" s="2" customFormat="1" x14ac:dyDescent="0.3">
      <c r="F7617" s="65"/>
      <c r="L7617" s="65"/>
      <c r="R7617" s="65"/>
    </row>
    <row r="7618" spans="6:18" s="2" customFormat="1" x14ac:dyDescent="0.3">
      <c r="F7618" s="65"/>
      <c r="L7618" s="65"/>
      <c r="R7618" s="65"/>
    </row>
    <row r="7619" spans="6:18" s="2" customFormat="1" x14ac:dyDescent="0.3">
      <c r="F7619" s="65"/>
      <c r="L7619" s="65"/>
      <c r="R7619" s="65"/>
    </row>
    <row r="7620" spans="6:18" s="2" customFormat="1" x14ac:dyDescent="0.3">
      <c r="F7620" s="65"/>
      <c r="L7620" s="65"/>
      <c r="R7620" s="65"/>
    </row>
    <row r="7621" spans="6:18" s="2" customFormat="1" x14ac:dyDescent="0.3">
      <c r="F7621" s="65"/>
      <c r="L7621" s="65"/>
      <c r="R7621" s="65"/>
    </row>
    <row r="7622" spans="6:18" s="2" customFormat="1" x14ac:dyDescent="0.3">
      <c r="F7622" s="65"/>
      <c r="L7622" s="65"/>
      <c r="R7622" s="65"/>
    </row>
    <row r="7623" spans="6:18" s="2" customFormat="1" x14ac:dyDescent="0.3">
      <c r="F7623" s="65"/>
      <c r="L7623" s="65"/>
      <c r="R7623" s="65"/>
    </row>
    <row r="7624" spans="6:18" s="2" customFormat="1" x14ac:dyDescent="0.3">
      <c r="F7624" s="65"/>
      <c r="L7624" s="65"/>
      <c r="R7624" s="65"/>
    </row>
    <row r="7625" spans="6:18" s="2" customFormat="1" x14ac:dyDescent="0.3">
      <c r="F7625" s="65"/>
      <c r="L7625" s="65"/>
      <c r="R7625" s="65"/>
    </row>
    <row r="7626" spans="6:18" s="2" customFormat="1" x14ac:dyDescent="0.3">
      <c r="F7626" s="65"/>
      <c r="L7626" s="65"/>
      <c r="R7626" s="65"/>
    </row>
    <row r="7627" spans="6:18" s="2" customFormat="1" x14ac:dyDescent="0.3">
      <c r="F7627" s="65"/>
      <c r="L7627" s="65"/>
      <c r="R7627" s="65"/>
    </row>
    <row r="7628" spans="6:18" s="2" customFormat="1" x14ac:dyDescent="0.3">
      <c r="F7628" s="65"/>
      <c r="L7628" s="65"/>
      <c r="R7628" s="65"/>
    </row>
    <row r="7629" spans="6:18" s="2" customFormat="1" x14ac:dyDescent="0.3">
      <c r="F7629" s="65"/>
      <c r="L7629" s="65"/>
      <c r="R7629" s="65"/>
    </row>
    <row r="7630" spans="6:18" s="2" customFormat="1" x14ac:dyDescent="0.3">
      <c r="F7630" s="65"/>
      <c r="L7630" s="65"/>
      <c r="R7630" s="65"/>
    </row>
    <row r="7631" spans="6:18" s="2" customFormat="1" x14ac:dyDescent="0.3">
      <c r="F7631" s="65"/>
      <c r="L7631" s="65"/>
      <c r="R7631" s="65"/>
    </row>
    <row r="7632" spans="6:18" s="2" customFormat="1" x14ac:dyDescent="0.3">
      <c r="F7632" s="65"/>
      <c r="L7632" s="65"/>
      <c r="R7632" s="65"/>
    </row>
    <row r="7633" spans="6:18" s="2" customFormat="1" x14ac:dyDescent="0.3">
      <c r="F7633" s="65"/>
      <c r="L7633" s="65"/>
      <c r="R7633" s="65"/>
    </row>
    <row r="7634" spans="6:18" s="2" customFormat="1" x14ac:dyDescent="0.3">
      <c r="F7634" s="65"/>
      <c r="L7634" s="65"/>
      <c r="R7634" s="65"/>
    </row>
    <row r="7635" spans="6:18" s="2" customFormat="1" x14ac:dyDescent="0.3">
      <c r="F7635" s="65"/>
      <c r="L7635" s="65"/>
      <c r="R7635" s="65"/>
    </row>
    <row r="7636" spans="6:18" s="2" customFormat="1" x14ac:dyDescent="0.3">
      <c r="F7636" s="65"/>
      <c r="L7636" s="65"/>
      <c r="R7636" s="65"/>
    </row>
    <row r="7637" spans="6:18" s="2" customFormat="1" x14ac:dyDescent="0.3">
      <c r="F7637" s="65"/>
      <c r="L7637" s="65"/>
      <c r="R7637" s="65"/>
    </row>
    <row r="7638" spans="6:18" s="2" customFormat="1" x14ac:dyDescent="0.3">
      <c r="F7638" s="65"/>
      <c r="L7638" s="65"/>
      <c r="R7638" s="65"/>
    </row>
    <row r="7639" spans="6:18" s="2" customFormat="1" x14ac:dyDescent="0.3">
      <c r="F7639" s="65"/>
      <c r="L7639" s="65"/>
      <c r="R7639" s="65"/>
    </row>
    <row r="7640" spans="6:18" s="2" customFormat="1" x14ac:dyDescent="0.3">
      <c r="F7640" s="65"/>
      <c r="L7640" s="65"/>
      <c r="R7640" s="65"/>
    </row>
    <row r="7641" spans="6:18" s="2" customFormat="1" x14ac:dyDescent="0.3">
      <c r="F7641" s="65"/>
      <c r="L7641" s="65"/>
      <c r="R7641" s="65"/>
    </row>
    <row r="7642" spans="6:18" s="2" customFormat="1" x14ac:dyDescent="0.3">
      <c r="F7642" s="65"/>
      <c r="L7642" s="65"/>
      <c r="R7642" s="65"/>
    </row>
    <row r="7643" spans="6:18" s="2" customFormat="1" x14ac:dyDescent="0.3">
      <c r="F7643" s="65"/>
      <c r="L7643" s="65"/>
      <c r="R7643" s="65"/>
    </row>
    <row r="7644" spans="6:18" s="2" customFormat="1" x14ac:dyDescent="0.3">
      <c r="F7644" s="65"/>
      <c r="L7644" s="65"/>
      <c r="R7644" s="65"/>
    </row>
    <row r="7645" spans="6:18" s="2" customFormat="1" x14ac:dyDescent="0.3">
      <c r="F7645" s="65"/>
      <c r="L7645" s="65"/>
      <c r="R7645" s="65"/>
    </row>
    <row r="7646" spans="6:18" s="2" customFormat="1" x14ac:dyDescent="0.3">
      <c r="F7646" s="65"/>
      <c r="L7646" s="65"/>
      <c r="R7646" s="65"/>
    </row>
    <row r="7647" spans="6:18" s="2" customFormat="1" x14ac:dyDescent="0.3">
      <c r="F7647" s="65"/>
      <c r="L7647" s="65"/>
      <c r="R7647" s="65"/>
    </row>
    <row r="7648" spans="6:18" s="2" customFormat="1" x14ac:dyDescent="0.3">
      <c r="F7648" s="65"/>
      <c r="L7648" s="65"/>
      <c r="R7648" s="65"/>
    </row>
    <row r="7649" spans="6:18" s="2" customFormat="1" x14ac:dyDescent="0.3">
      <c r="F7649" s="65"/>
      <c r="L7649" s="65"/>
      <c r="R7649" s="65"/>
    </row>
    <row r="7650" spans="6:18" s="2" customFormat="1" x14ac:dyDescent="0.3">
      <c r="F7650" s="65"/>
      <c r="L7650" s="65"/>
      <c r="R7650" s="65"/>
    </row>
    <row r="7651" spans="6:18" s="2" customFormat="1" x14ac:dyDescent="0.3">
      <c r="F7651" s="65"/>
      <c r="L7651" s="65"/>
      <c r="R7651" s="65"/>
    </row>
    <row r="7652" spans="6:18" s="2" customFormat="1" x14ac:dyDescent="0.3">
      <c r="F7652" s="65"/>
      <c r="L7652" s="65"/>
      <c r="R7652" s="65"/>
    </row>
    <row r="7653" spans="6:18" s="2" customFormat="1" x14ac:dyDescent="0.3">
      <c r="F7653" s="65"/>
      <c r="L7653" s="65"/>
      <c r="R7653" s="65"/>
    </row>
    <row r="7654" spans="6:18" s="2" customFormat="1" x14ac:dyDescent="0.3">
      <c r="F7654" s="65"/>
      <c r="L7654" s="65"/>
      <c r="R7654" s="65"/>
    </row>
    <row r="7655" spans="6:18" s="2" customFormat="1" x14ac:dyDescent="0.3">
      <c r="F7655" s="65"/>
      <c r="L7655" s="65"/>
      <c r="R7655" s="65"/>
    </row>
    <row r="7656" spans="6:18" s="2" customFormat="1" x14ac:dyDescent="0.3">
      <c r="F7656" s="65"/>
      <c r="L7656" s="65"/>
      <c r="R7656" s="65"/>
    </row>
    <row r="7657" spans="6:18" s="2" customFormat="1" x14ac:dyDescent="0.3">
      <c r="F7657" s="65"/>
      <c r="L7657" s="65"/>
      <c r="R7657" s="65"/>
    </row>
    <row r="7658" spans="6:18" s="2" customFormat="1" x14ac:dyDescent="0.3">
      <c r="F7658" s="65"/>
      <c r="L7658" s="65"/>
      <c r="R7658" s="65"/>
    </row>
    <row r="7659" spans="6:18" s="2" customFormat="1" x14ac:dyDescent="0.3">
      <c r="F7659" s="65"/>
      <c r="L7659" s="65"/>
      <c r="R7659" s="65"/>
    </row>
    <row r="7660" spans="6:18" s="2" customFormat="1" x14ac:dyDescent="0.3">
      <c r="F7660" s="65"/>
      <c r="L7660" s="65"/>
      <c r="R7660" s="65"/>
    </row>
    <row r="7661" spans="6:18" s="2" customFormat="1" x14ac:dyDescent="0.3">
      <c r="F7661" s="65"/>
      <c r="L7661" s="65"/>
      <c r="R7661" s="65"/>
    </row>
    <row r="7662" spans="6:18" s="2" customFormat="1" x14ac:dyDescent="0.3">
      <c r="F7662" s="65"/>
      <c r="L7662" s="65"/>
      <c r="R7662" s="65"/>
    </row>
    <row r="7663" spans="6:18" s="2" customFormat="1" x14ac:dyDescent="0.3">
      <c r="F7663" s="65"/>
      <c r="L7663" s="65"/>
      <c r="R7663" s="65"/>
    </row>
    <row r="7664" spans="6:18" s="2" customFormat="1" x14ac:dyDescent="0.3">
      <c r="F7664" s="65"/>
      <c r="L7664" s="65"/>
      <c r="R7664" s="65"/>
    </row>
    <row r="7665" spans="6:18" s="2" customFormat="1" x14ac:dyDescent="0.3">
      <c r="F7665" s="65"/>
      <c r="L7665" s="65"/>
      <c r="R7665" s="65"/>
    </row>
    <row r="7666" spans="6:18" s="2" customFormat="1" x14ac:dyDescent="0.3">
      <c r="F7666" s="65"/>
      <c r="L7666" s="65"/>
      <c r="R7666" s="65"/>
    </row>
    <row r="7667" spans="6:18" s="2" customFormat="1" x14ac:dyDescent="0.3">
      <c r="F7667" s="65"/>
      <c r="L7667" s="65"/>
      <c r="R7667" s="65"/>
    </row>
    <row r="7668" spans="6:18" s="2" customFormat="1" x14ac:dyDescent="0.3">
      <c r="F7668" s="65"/>
      <c r="L7668" s="65"/>
      <c r="R7668" s="65"/>
    </row>
    <row r="7669" spans="6:18" s="2" customFormat="1" x14ac:dyDescent="0.3">
      <c r="F7669" s="65"/>
      <c r="L7669" s="65"/>
      <c r="R7669" s="65"/>
    </row>
    <row r="7670" spans="6:18" s="2" customFormat="1" x14ac:dyDescent="0.3">
      <c r="F7670" s="65"/>
      <c r="L7670" s="65"/>
      <c r="R7670" s="65"/>
    </row>
    <row r="7671" spans="6:18" s="2" customFormat="1" x14ac:dyDescent="0.3">
      <c r="F7671" s="65"/>
      <c r="L7671" s="65"/>
      <c r="R7671" s="65"/>
    </row>
    <row r="7672" spans="6:18" s="2" customFormat="1" x14ac:dyDescent="0.3">
      <c r="F7672" s="65"/>
      <c r="L7672" s="65"/>
      <c r="R7672" s="65"/>
    </row>
    <row r="7673" spans="6:18" s="2" customFormat="1" x14ac:dyDescent="0.3">
      <c r="F7673" s="65"/>
      <c r="L7673" s="65"/>
      <c r="R7673" s="65"/>
    </row>
    <row r="7674" spans="6:18" s="2" customFormat="1" x14ac:dyDescent="0.3">
      <c r="F7674" s="65"/>
      <c r="L7674" s="65"/>
      <c r="R7674" s="65"/>
    </row>
    <row r="7675" spans="6:18" s="2" customFormat="1" x14ac:dyDescent="0.3">
      <c r="F7675" s="65"/>
      <c r="L7675" s="65"/>
      <c r="R7675" s="65"/>
    </row>
    <row r="7676" spans="6:18" s="2" customFormat="1" x14ac:dyDescent="0.3">
      <c r="F7676" s="65"/>
      <c r="L7676" s="65"/>
      <c r="R7676" s="65"/>
    </row>
    <row r="7677" spans="6:18" s="2" customFormat="1" x14ac:dyDescent="0.3">
      <c r="F7677" s="65"/>
      <c r="L7677" s="65"/>
      <c r="R7677" s="65"/>
    </row>
    <row r="7678" spans="6:18" s="2" customFormat="1" x14ac:dyDescent="0.3">
      <c r="F7678" s="65"/>
      <c r="L7678" s="65"/>
      <c r="R7678" s="65"/>
    </row>
    <row r="7679" spans="6:18" s="2" customFormat="1" x14ac:dyDescent="0.3">
      <c r="F7679" s="65"/>
      <c r="L7679" s="65"/>
      <c r="R7679" s="65"/>
    </row>
    <row r="7680" spans="6:18" s="2" customFormat="1" x14ac:dyDescent="0.3">
      <c r="F7680" s="65"/>
      <c r="L7680" s="65"/>
      <c r="R7680" s="65"/>
    </row>
    <row r="7681" spans="6:18" s="2" customFormat="1" x14ac:dyDescent="0.3">
      <c r="F7681" s="65"/>
      <c r="L7681" s="65"/>
      <c r="R7681" s="65"/>
    </row>
    <row r="7682" spans="6:18" s="2" customFormat="1" x14ac:dyDescent="0.3">
      <c r="F7682" s="65"/>
      <c r="L7682" s="65"/>
      <c r="R7682" s="65"/>
    </row>
    <row r="7683" spans="6:18" s="2" customFormat="1" x14ac:dyDescent="0.3">
      <c r="F7683" s="65"/>
      <c r="L7683" s="65"/>
      <c r="R7683" s="65"/>
    </row>
    <row r="7684" spans="6:18" s="2" customFormat="1" x14ac:dyDescent="0.3">
      <c r="F7684" s="65"/>
      <c r="L7684" s="65"/>
      <c r="R7684" s="65"/>
    </row>
    <row r="7685" spans="6:18" s="2" customFormat="1" x14ac:dyDescent="0.3">
      <c r="F7685" s="65"/>
      <c r="L7685" s="65"/>
      <c r="R7685" s="65"/>
    </row>
    <row r="7686" spans="6:18" s="2" customFormat="1" x14ac:dyDescent="0.3">
      <c r="F7686" s="65"/>
      <c r="L7686" s="65"/>
      <c r="R7686" s="65"/>
    </row>
    <row r="7687" spans="6:18" s="2" customFormat="1" x14ac:dyDescent="0.3">
      <c r="F7687" s="65"/>
      <c r="L7687" s="65"/>
      <c r="R7687" s="65"/>
    </row>
    <row r="7688" spans="6:18" s="2" customFormat="1" x14ac:dyDescent="0.3">
      <c r="F7688" s="65"/>
      <c r="L7688" s="65"/>
      <c r="R7688" s="65"/>
    </row>
    <row r="7689" spans="6:18" s="2" customFormat="1" x14ac:dyDescent="0.3">
      <c r="F7689" s="65"/>
      <c r="L7689" s="65"/>
      <c r="R7689" s="65"/>
    </row>
    <row r="7690" spans="6:18" s="2" customFormat="1" x14ac:dyDescent="0.3">
      <c r="F7690" s="65"/>
      <c r="L7690" s="65"/>
      <c r="R7690" s="65"/>
    </row>
    <row r="7691" spans="6:18" s="2" customFormat="1" x14ac:dyDescent="0.3">
      <c r="F7691" s="65"/>
      <c r="L7691" s="65"/>
      <c r="R7691" s="65"/>
    </row>
    <row r="7692" spans="6:18" s="2" customFormat="1" x14ac:dyDescent="0.3">
      <c r="F7692" s="65"/>
      <c r="L7692" s="65"/>
      <c r="R7692" s="65"/>
    </row>
    <row r="7693" spans="6:18" s="2" customFormat="1" x14ac:dyDescent="0.3">
      <c r="F7693" s="65"/>
      <c r="L7693" s="65"/>
      <c r="R7693" s="65"/>
    </row>
    <row r="7694" spans="6:18" s="2" customFormat="1" x14ac:dyDescent="0.3">
      <c r="F7694" s="65"/>
      <c r="L7694" s="65"/>
      <c r="R7694" s="65"/>
    </row>
    <row r="7695" spans="6:18" s="2" customFormat="1" x14ac:dyDescent="0.3">
      <c r="F7695" s="65"/>
      <c r="L7695" s="65"/>
      <c r="R7695" s="65"/>
    </row>
    <row r="7696" spans="6:18" s="2" customFormat="1" x14ac:dyDescent="0.3">
      <c r="F7696" s="65"/>
      <c r="L7696" s="65"/>
      <c r="R7696" s="65"/>
    </row>
    <row r="7697" spans="6:18" s="2" customFormat="1" x14ac:dyDescent="0.3">
      <c r="F7697" s="65"/>
      <c r="L7697" s="65"/>
      <c r="R7697" s="65"/>
    </row>
    <row r="7698" spans="6:18" s="2" customFormat="1" x14ac:dyDescent="0.3">
      <c r="F7698" s="65"/>
      <c r="L7698" s="65"/>
      <c r="R7698" s="65"/>
    </row>
    <row r="7699" spans="6:18" s="2" customFormat="1" x14ac:dyDescent="0.3">
      <c r="F7699" s="65"/>
      <c r="L7699" s="65"/>
      <c r="R7699" s="65"/>
    </row>
    <row r="7700" spans="6:18" s="2" customFormat="1" x14ac:dyDescent="0.3">
      <c r="F7700" s="65"/>
      <c r="L7700" s="65"/>
      <c r="R7700" s="65"/>
    </row>
    <row r="7701" spans="6:18" s="2" customFormat="1" x14ac:dyDescent="0.3">
      <c r="F7701" s="65"/>
      <c r="L7701" s="65"/>
      <c r="R7701" s="65"/>
    </row>
    <row r="7702" spans="6:18" s="2" customFormat="1" x14ac:dyDescent="0.3">
      <c r="F7702" s="65"/>
      <c r="L7702" s="65"/>
      <c r="R7702" s="65"/>
    </row>
    <row r="7703" spans="6:18" s="2" customFormat="1" x14ac:dyDescent="0.3">
      <c r="F7703" s="65"/>
      <c r="L7703" s="65"/>
      <c r="R7703" s="65"/>
    </row>
    <row r="7704" spans="6:18" s="2" customFormat="1" x14ac:dyDescent="0.3">
      <c r="F7704" s="65"/>
      <c r="L7704" s="65"/>
      <c r="R7704" s="65"/>
    </row>
    <row r="7705" spans="6:18" s="2" customFormat="1" x14ac:dyDescent="0.3">
      <c r="F7705" s="65"/>
      <c r="L7705" s="65"/>
      <c r="R7705" s="65"/>
    </row>
    <row r="7706" spans="6:18" s="2" customFormat="1" x14ac:dyDescent="0.3">
      <c r="F7706" s="65"/>
      <c r="L7706" s="65"/>
      <c r="R7706" s="65"/>
    </row>
    <row r="7707" spans="6:18" s="2" customFormat="1" x14ac:dyDescent="0.3">
      <c r="F7707" s="65"/>
      <c r="L7707" s="65"/>
      <c r="R7707" s="65"/>
    </row>
    <row r="7708" spans="6:18" s="2" customFormat="1" x14ac:dyDescent="0.3">
      <c r="F7708" s="65"/>
      <c r="L7708" s="65"/>
      <c r="R7708" s="65"/>
    </row>
    <row r="7709" spans="6:18" s="2" customFormat="1" x14ac:dyDescent="0.3">
      <c r="F7709" s="65"/>
      <c r="L7709" s="65"/>
      <c r="R7709" s="65"/>
    </row>
    <row r="7710" spans="6:18" s="2" customFormat="1" x14ac:dyDescent="0.3">
      <c r="F7710" s="65"/>
      <c r="L7710" s="65"/>
      <c r="R7710" s="65"/>
    </row>
    <row r="7711" spans="6:18" s="2" customFormat="1" x14ac:dyDescent="0.3">
      <c r="F7711" s="65"/>
      <c r="L7711" s="65"/>
      <c r="R7711" s="65"/>
    </row>
    <row r="7712" spans="6:18" s="2" customFormat="1" x14ac:dyDescent="0.3">
      <c r="F7712" s="65"/>
      <c r="L7712" s="65"/>
      <c r="R7712" s="65"/>
    </row>
    <row r="7713" spans="6:18" s="2" customFormat="1" x14ac:dyDescent="0.3">
      <c r="F7713" s="65"/>
      <c r="L7713" s="65"/>
      <c r="R7713" s="65"/>
    </row>
    <row r="7714" spans="6:18" s="2" customFormat="1" x14ac:dyDescent="0.3">
      <c r="F7714" s="65"/>
      <c r="L7714" s="65"/>
      <c r="R7714" s="65"/>
    </row>
    <row r="7715" spans="6:18" s="2" customFormat="1" x14ac:dyDescent="0.3">
      <c r="F7715" s="65"/>
      <c r="L7715" s="65"/>
      <c r="R7715" s="65"/>
    </row>
    <row r="7716" spans="6:18" s="2" customFormat="1" x14ac:dyDescent="0.3">
      <c r="F7716" s="65"/>
      <c r="L7716" s="65"/>
      <c r="R7716" s="65"/>
    </row>
    <row r="7717" spans="6:18" s="2" customFormat="1" x14ac:dyDescent="0.3">
      <c r="F7717" s="65"/>
      <c r="L7717" s="65"/>
      <c r="R7717" s="65"/>
    </row>
    <row r="7718" spans="6:18" s="2" customFormat="1" x14ac:dyDescent="0.3">
      <c r="F7718" s="65"/>
      <c r="L7718" s="65"/>
      <c r="R7718" s="65"/>
    </row>
    <row r="7719" spans="6:18" s="2" customFormat="1" x14ac:dyDescent="0.3">
      <c r="F7719" s="65"/>
      <c r="L7719" s="65"/>
      <c r="R7719" s="65"/>
    </row>
    <row r="7720" spans="6:18" s="2" customFormat="1" x14ac:dyDescent="0.3">
      <c r="F7720" s="65"/>
      <c r="L7720" s="65"/>
      <c r="R7720" s="65"/>
    </row>
    <row r="7721" spans="6:18" s="2" customFormat="1" x14ac:dyDescent="0.3">
      <c r="F7721" s="65"/>
      <c r="L7721" s="65"/>
      <c r="R7721" s="65"/>
    </row>
    <row r="7722" spans="6:18" s="2" customFormat="1" x14ac:dyDescent="0.3">
      <c r="F7722" s="65"/>
      <c r="L7722" s="65"/>
      <c r="R7722" s="65"/>
    </row>
    <row r="7723" spans="6:18" s="2" customFormat="1" x14ac:dyDescent="0.3">
      <c r="F7723" s="65"/>
      <c r="L7723" s="65"/>
      <c r="R7723" s="65"/>
    </row>
    <row r="7724" spans="6:18" s="2" customFormat="1" x14ac:dyDescent="0.3">
      <c r="F7724" s="65"/>
      <c r="L7724" s="65"/>
      <c r="R7724" s="65"/>
    </row>
    <row r="7725" spans="6:18" s="2" customFormat="1" x14ac:dyDescent="0.3">
      <c r="F7725" s="65"/>
      <c r="L7725" s="65"/>
      <c r="R7725" s="65"/>
    </row>
    <row r="7726" spans="6:18" s="2" customFormat="1" x14ac:dyDescent="0.3">
      <c r="F7726" s="65"/>
      <c r="L7726" s="65"/>
      <c r="R7726" s="65"/>
    </row>
    <row r="7727" spans="6:18" s="2" customFormat="1" x14ac:dyDescent="0.3">
      <c r="F7727" s="65"/>
      <c r="L7727" s="65"/>
      <c r="R7727" s="65"/>
    </row>
    <row r="7728" spans="6:18" s="2" customFormat="1" x14ac:dyDescent="0.3">
      <c r="F7728" s="65"/>
      <c r="L7728" s="65"/>
      <c r="R7728" s="65"/>
    </row>
    <row r="7729" spans="6:18" s="2" customFormat="1" x14ac:dyDescent="0.3">
      <c r="F7729" s="65"/>
      <c r="L7729" s="65"/>
      <c r="R7729" s="65"/>
    </row>
    <row r="7730" spans="6:18" s="2" customFormat="1" x14ac:dyDescent="0.3">
      <c r="F7730" s="65"/>
      <c r="L7730" s="65"/>
      <c r="R7730" s="65"/>
    </row>
    <row r="7731" spans="6:18" s="2" customFormat="1" x14ac:dyDescent="0.3">
      <c r="F7731" s="65"/>
      <c r="L7731" s="65"/>
      <c r="R7731" s="65"/>
    </row>
    <row r="7732" spans="6:18" s="2" customFormat="1" x14ac:dyDescent="0.3">
      <c r="F7732" s="65"/>
      <c r="L7732" s="65"/>
      <c r="R7732" s="65"/>
    </row>
    <row r="7733" spans="6:18" s="2" customFormat="1" x14ac:dyDescent="0.3">
      <c r="F7733" s="65"/>
      <c r="L7733" s="65"/>
      <c r="R7733" s="65"/>
    </row>
    <row r="7734" spans="6:18" s="2" customFormat="1" x14ac:dyDescent="0.3">
      <c r="F7734" s="65"/>
      <c r="L7734" s="65"/>
      <c r="R7734" s="65"/>
    </row>
    <row r="7735" spans="6:18" s="2" customFormat="1" x14ac:dyDescent="0.3">
      <c r="F7735" s="65"/>
      <c r="L7735" s="65"/>
      <c r="R7735" s="65"/>
    </row>
    <row r="7736" spans="6:18" s="2" customFormat="1" x14ac:dyDescent="0.3">
      <c r="F7736" s="65"/>
      <c r="L7736" s="65"/>
      <c r="R7736" s="65"/>
    </row>
    <row r="7737" spans="6:18" s="2" customFormat="1" x14ac:dyDescent="0.3">
      <c r="F7737" s="65"/>
      <c r="L7737" s="65"/>
      <c r="R7737" s="65"/>
    </row>
    <row r="7738" spans="6:18" s="2" customFormat="1" x14ac:dyDescent="0.3">
      <c r="F7738" s="65"/>
      <c r="L7738" s="65"/>
      <c r="R7738" s="65"/>
    </row>
    <row r="7739" spans="6:18" s="2" customFormat="1" x14ac:dyDescent="0.3">
      <c r="F7739" s="65"/>
      <c r="L7739" s="65"/>
      <c r="R7739" s="65"/>
    </row>
    <row r="7740" spans="6:18" s="2" customFormat="1" x14ac:dyDescent="0.3">
      <c r="F7740" s="65"/>
      <c r="L7740" s="65"/>
      <c r="R7740" s="65"/>
    </row>
    <row r="7741" spans="6:18" s="2" customFormat="1" x14ac:dyDescent="0.3">
      <c r="F7741" s="65"/>
      <c r="L7741" s="65"/>
      <c r="R7741" s="65"/>
    </row>
    <row r="7742" spans="6:18" s="2" customFormat="1" x14ac:dyDescent="0.3">
      <c r="F7742" s="65"/>
      <c r="L7742" s="65"/>
      <c r="R7742" s="65"/>
    </row>
    <row r="7743" spans="6:18" s="2" customFormat="1" x14ac:dyDescent="0.3">
      <c r="F7743" s="65"/>
      <c r="L7743" s="65"/>
      <c r="R7743" s="65"/>
    </row>
    <row r="7744" spans="6:18" s="2" customFormat="1" x14ac:dyDescent="0.3">
      <c r="F7744" s="65"/>
      <c r="L7744" s="65"/>
      <c r="R7744" s="65"/>
    </row>
    <row r="7745" spans="6:18" s="2" customFormat="1" x14ac:dyDescent="0.3">
      <c r="F7745" s="65"/>
      <c r="L7745" s="65"/>
      <c r="R7745" s="65"/>
    </row>
    <row r="7746" spans="6:18" s="2" customFormat="1" x14ac:dyDescent="0.3">
      <c r="F7746" s="65"/>
      <c r="L7746" s="65"/>
      <c r="R7746" s="65"/>
    </row>
    <row r="7747" spans="6:18" s="2" customFormat="1" x14ac:dyDescent="0.3">
      <c r="F7747" s="65"/>
      <c r="L7747" s="65"/>
      <c r="R7747" s="65"/>
    </row>
    <row r="7748" spans="6:18" s="2" customFormat="1" x14ac:dyDescent="0.3">
      <c r="F7748" s="65"/>
      <c r="L7748" s="65"/>
      <c r="R7748" s="65"/>
    </row>
    <row r="7749" spans="6:18" s="2" customFormat="1" x14ac:dyDescent="0.3">
      <c r="F7749" s="65"/>
      <c r="L7749" s="65"/>
      <c r="R7749" s="65"/>
    </row>
    <row r="7750" spans="6:18" s="2" customFormat="1" x14ac:dyDescent="0.3">
      <c r="F7750" s="65"/>
      <c r="L7750" s="65"/>
      <c r="R7750" s="65"/>
    </row>
    <row r="7751" spans="6:18" s="2" customFormat="1" x14ac:dyDescent="0.3">
      <c r="F7751" s="65"/>
      <c r="L7751" s="65"/>
      <c r="R7751" s="65"/>
    </row>
    <row r="7752" spans="6:18" s="2" customFormat="1" x14ac:dyDescent="0.3">
      <c r="F7752" s="65"/>
      <c r="L7752" s="65"/>
      <c r="R7752" s="65"/>
    </row>
    <row r="7753" spans="6:18" s="2" customFormat="1" x14ac:dyDescent="0.3">
      <c r="F7753" s="65"/>
      <c r="L7753" s="65"/>
      <c r="R7753" s="65"/>
    </row>
    <row r="7754" spans="6:18" s="2" customFormat="1" x14ac:dyDescent="0.3">
      <c r="F7754" s="65"/>
      <c r="L7754" s="65"/>
      <c r="R7754" s="65"/>
    </row>
    <row r="7755" spans="6:18" s="2" customFormat="1" x14ac:dyDescent="0.3">
      <c r="F7755" s="65"/>
      <c r="L7755" s="65"/>
      <c r="R7755" s="65"/>
    </row>
    <row r="7756" spans="6:18" s="2" customFormat="1" x14ac:dyDescent="0.3">
      <c r="F7756" s="65"/>
      <c r="L7756" s="65"/>
      <c r="R7756" s="65"/>
    </row>
    <row r="7757" spans="6:18" s="2" customFormat="1" x14ac:dyDescent="0.3">
      <c r="F7757" s="65"/>
      <c r="L7757" s="65"/>
      <c r="R7757" s="65"/>
    </row>
    <row r="7758" spans="6:18" s="2" customFormat="1" x14ac:dyDescent="0.3">
      <c r="F7758" s="65"/>
      <c r="L7758" s="65"/>
      <c r="R7758" s="65"/>
    </row>
    <row r="7759" spans="6:18" s="2" customFormat="1" x14ac:dyDescent="0.3">
      <c r="F7759" s="65"/>
      <c r="L7759" s="65"/>
      <c r="R7759" s="65"/>
    </row>
    <row r="7760" spans="6:18" s="2" customFormat="1" x14ac:dyDescent="0.3">
      <c r="F7760" s="65"/>
      <c r="L7760" s="65"/>
      <c r="R7760" s="65"/>
    </row>
    <row r="7761" spans="6:18" s="2" customFormat="1" x14ac:dyDescent="0.3">
      <c r="F7761" s="65"/>
      <c r="L7761" s="65"/>
      <c r="R7761" s="65"/>
    </row>
    <row r="7762" spans="6:18" s="2" customFormat="1" x14ac:dyDescent="0.3">
      <c r="F7762" s="65"/>
      <c r="L7762" s="65"/>
      <c r="R7762" s="65"/>
    </row>
    <row r="7763" spans="6:18" s="2" customFormat="1" x14ac:dyDescent="0.3">
      <c r="F7763" s="65"/>
      <c r="L7763" s="65"/>
      <c r="R7763" s="65"/>
    </row>
    <row r="7764" spans="6:18" s="2" customFormat="1" x14ac:dyDescent="0.3">
      <c r="F7764" s="65"/>
      <c r="L7764" s="65"/>
      <c r="R7764" s="65"/>
    </row>
    <row r="7765" spans="6:18" s="2" customFormat="1" x14ac:dyDescent="0.3">
      <c r="F7765" s="65"/>
      <c r="L7765" s="65"/>
      <c r="R7765" s="65"/>
    </row>
    <row r="7766" spans="6:18" s="2" customFormat="1" x14ac:dyDescent="0.3">
      <c r="F7766" s="65"/>
      <c r="L7766" s="65"/>
      <c r="R7766" s="65"/>
    </row>
    <row r="7767" spans="6:18" s="2" customFormat="1" x14ac:dyDescent="0.3">
      <c r="F7767" s="65"/>
      <c r="L7767" s="65"/>
      <c r="R7767" s="65"/>
    </row>
    <row r="7768" spans="6:18" s="2" customFormat="1" x14ac:dyDescent="0.3">
      <c r="F7768" s="65"/>
      <c r="L7768" s="65"/>
      <c r="R7768" s="65"/>
    </row>
    <row r="7769" spans="6:18" s="2" customFormat="1" x14ac:dyDescent="0.3">
      <c r="F7769" s="65"/>
      <c r="L7769" s="65"/>
      <c r="R7769" s="65"/>
    </row>
    <row r="7770" spans="6:18" s="2" customFormat="1" x14ac:dyDescent="0.3">
      <c r="F7770" s="65"/>
      <c r="L7770" s="65"/>
      <c r="R7770" s="65"/>
    </row>
    <row r="7771" spans="6:18" s="2" customFormat="1" x14ac:dyDescent="0.3">
      <c r="F7771" s="65"/>
      <c r="L7771" s="65"/>
      <c r="R7771" s="65"/>
    </row>
    <row r="7772" spans="6:18" s="2" customFormat="1" x14ac:dyDescent="0.3">
      <c r="F7772" s="65"/>
      <c r="L7772" s="65"/>
      <c r="R7772" s="65"/>
    </row>
    <row r="7773" spans="6:18" s="2" customFormat="1" x14ac:dyDescent="0.3">
      <c r="F7773" s="65"/>
      <c r="L7773" s="65"/>
      <c r="R7773" s="65"/>
    </row>
    <row r="7774" spans="6:18" s="2" customFormat="1" x14ac:dyDescent="0.3">
      <c r="F7774" s="65"/>
      <c r="L7774" s="65"/>
      <c r="R7774" s="65"/>
    </row>
    <row r="7775" spans="6:18" s="2" customFormat="1" x14ac:dyDescent="0.3">
      <c r="F7775" s="65"/>
      <c r="L7775" s="65"/>
      <c r="R7775" s="65"/>
    </row>
    <row r="7776" spans="6:18" s="2" customFormat="1" x14ac:dyDescent="0.3">
      <c r="F7776" s="65"/>
      <c r="L7776" s="65"/>
      <c r="R7776" s="65"/>
    </row>
    <row r="7777" spans="6:18" s="2" customFormat="1" x14ac:dyDescent="0.3">
      <c r="F7777" s="65"/>
      <c r="L7777" s="65"/>
      <c r="R7777" s="65"/>
    </row>
    <row r="7778" spans="6:18" s="2" customFormat="1" x14ac:dyDescent="0.3">
      <c r="F7778" s="65"/>
      <c r="L7778" s="65"/>
      <c r="R7778" s="65"/>
    </row>
    <row r="7779" spans="6:18" s="2" customFormat="1" x14ac:dyDescent="0.3">
      <c r="F7779" s="65"/>
      <c r="L7779" s="65"/>
      <c r="R7779" s="65"/>
    </row>
    <row r="7780" spans="6:18" s="2" customFormat="1" x14ac:dyDescent="0.3">
      <c r="F7780" s="65"/>
      <c r="L7780" s="65"/>
      <c r="R7780" s="65"/>
    </row>
    <row r="7781" spans="6:18" s="2" customFormat="1" x14ac:dyDescent="0.3">
      <c r="F7781" s="65"/>
      <c r="L7781" s="65"/>
      <c r="R7781" s="65"/>
    </row>
    <row r="7782" spans="6:18" s="2" customFormat="1" x14ac:dyDescent="0.3">
      <c r="F7782" s="65"/>
      <c r="L7782" s="65"/>
      <c r="R7782" s="65"/>
    </row>
    <row r="7783" spans="6:18" s="2" customFormat="1" x14ac:dyDescent="0.3">
      <c r="F7783" s="65"/>
      <c r="L7783" s="65"/>
      <c r="R7783" s="65"/>
    </row>
    <row r="7784" spans="6:18" s="2" customFormat="1" x14ac:dyDescent="0.3">
      <c r="F7784" s="65"/>
      <c r="L7784" s="65"/>
      <c r="R7784" s="65"/>
    </row>
    <row r="7785" spans="6:18" s="2" customFormat="1" x14ac:dyDescent="0.3">
      <c r="F7785" s="65"/>
      <c r="L7785" s="65"/>
      <c r="R7785" s="65"/>
    </row>
    <row r="7786" spans="6:18" s="2" customFormat="1" x14ac:dyDescent="0.3">
      <c r="F7786" s="65"/>
      <c r="L7786" s="65"/>
      <c r="R7786" s="65"/>
    </row>
    <row r="7787" spans="6:18" s="2" customFormat="1" x14ac:dyDescent="0.3">
      <c r="F7787" s="65"/>
      <c r="L7787" s="65"/>
      <c r="R7787" s="65"/>
    </row>
    <row r="7788" spans="6:18" s="2" customFormat="1" x14ac:dyDescent="0.3">
      <c r="F7788" s="65"/>
      <c r="L7788" s="65"/>
      <c r="R7788" s="65"/>
    </row>
    <row r="7789" spans="6:18" s="2" customFormat="1" x14ac:dyDescent="0.3">
      <c r="F7789" s="65"/>
      <c r="L7789" s="65"/>
      <c r="R7789" s="65"/>
    </row>
    <row r="7790" spans="6:18" s="2" customFormat="1" x14ac:dyDescent="0.3">
      <c r="F7790" s="65"/>
      <c r="L7790" s="65"/>
      <c r="R7790" s="65"/>
    </row>
    <row r="7791" spans="6:18" s="2" customFormat="1" x14ac:dyDescent="0.3">
      <c r="F7791" s="65"/>
      <c r="L7791" s="65"/>
      <c r="R7791" s="65"/>
    </row>
    <row r="7792" spans="6:18" s="2" customFormat="1" x14ac:dyDescent="0.3">
      <c r="F7792" s="65"/>
      <c r="L7792" s="65"/>
      <c r="R7792" s="65"/>
    </row>
    <row r="7793" spans="6:18" s="2" customFormat="1" x14ac:dyDescent="0.3">
      <c r="F7793" s="65"/>
      <c r="L7793" s="65"/>
      <c r="R7793" s="65"/>
    </row>
    <row r="7794" spans="6:18" s="2" customFormat="1" x14ac:dyDescent="0.3">
      <c r="F7794" s="65"/>
      <c r="L7794" s="65"/>
      <c r="R7794" s="65"/>
    </row>
    <row r="7795" spans="6:18" s="2" customFormat="1" x14ac:dyDescent="0.3">
      <c r="F7795" s="65"/>
      <c r="L7795" s="65"/>
      <c r="R7795" s="65"/>
    </row>
    <row r="7796" spans="6:18" s="2" customFormat="1" x14ac:dyDescent="0.3">
      <c r="F7796" s="65"/>
      <c r="L7796" s="65"/>
      <c r="R7796" s="65"/>
    </row>
    <row r="7797" spans="6:18" s="2" customFormat="1" x14ac:dyDescent="0.3">
      <c r="F7797" s="65"/>
      <c r="L7797" s="65"/>
      <c r="R7797" s="65"/>
    </row>
    <row r="7798" spans="6:18" s="2" customFormat="1" x14ac:dyDescent="0.3">
      <c r="F7798" s="65"/>
      <c r="L7798" s="65"/>
      <c r="R7798" s="65"/>
    </row>
    <row r="7799" spans="6:18" s="2" customFormat="1" x14ac:dyDescent="0.3">
      <c r="F7799" s="65"/>
      <c r="L7799" s="65"/>
      <c r="R7799" s="65"/>
    </row>
    <row r="7800" spans="6:18" s="2" customFormat="1" x14ac:dyDescent="0.3">
      <c r="F7800" s="65"/>
      <c r="L7800" s="65"/>
      <c r="R7800" s="65"/>
    </row>
    <row r="7801" spans="6:18" s="2" customFormat="1" x14ac:dyDescent="0.3">
      <c r="F7801" s="65"/>
      <c r="L7801" s="65"/>
      <c r="R7801" s="65"/>
    </row>
    <row r="7802" spans="6:18" s="2" customFormat="1" x14ac:dyDescent="0.3">
      <c r="F7802" s="65"/>
      <c r="L7802" s="65"/>
      <c r="R7802" s="65"/>
    </row>
    <row r="7803" spans="6:18" s="2" customFormat="1" x14ac:dyDescent="0.3">
      <c r="F7803" s="65"/>
      <c r="L7803" s="65"/>
      <c r="R7803" s="65"/>
    </row>
    <row r="7804" spans="6:18" s="2" customFormat="1" x14ac:dyDescent="0.3">
      <c r="F7804" s="65"/>
      <c r="L7804" s="65"/>
      <c r="R7804" s="65"/>
    </row>
    <row r="7805" spans="6:18" s="2" customFormat="1" x14ac:dyDescent="0.3">
      <c r="F7805" s="65"/>
      <c r="L7805" s="65"/>
      <c r="R7805" s="65"/>
    </row>
    <row r="7806" spans="6:18" s="2" customFormat="1" x14ac:dyDescent="0.3">
      <c r="F7806" s="65"/>
      <c r="L7806" s="65"/>
      <c r="R7806" s="65"/>
    </row>
    <row r="7807" spans="6:18" s="2" customFormat="1" x14ac:dyDescent="0.3">
      <c r="F7807" s="65"/>
      <c r="L7807" s="65"/>
      <c r="R7807" s="65"/>
    </row>
    <row r="7808" spans="6:18" s="2" customFormat="1" x14ac:dyDescent="0.3">
      <c r="F7808" s="65"/>
      <c r="L7808" s="65"/>
      <c r="R7808" s="65"/>
    </row>
    <row r="7809" spans="6:18" s="2" customFormat="1" x14ac:dyDescent="0.3">
      <c r="F7809" s="65"/>
      <c r="L7809" s="65"/>
      <c r="R7809" s="65"/>
    </row>
    <row r="7810" spans="6:18" s="2" customFormat="1" x14ac:dyDescent="0.3">
      <c r="F7810" s="65"/>
      <c r="L7810" s="65"/>
      <c r="R7810" s="65"/>
    </row>
    <row r="7811" spans="6:18" s="2" customFormat="1" x14ac:dyDescent="0.3">
      <c r="F7811" s="65"/>
      <c r="L7811" s="65"/>
      <c r="R7811" s="65"/>
    </row>
    <row r="7812" spans="6:18" s="2" customFormat="1" x14ac:dyDescent="0.3">
      <c r="F7812" s="65"/>
      <c r="L7812" s="65"/>
      <c r="R7812" s="65"/>
    </row>
    <row r="7813" spans="6:18" s="2" customFormat="1" x14ac:dyDescent="0.3">
      <c r="F7813" s="65"/>
      <c r="L7813" s="65"/>
      <c r="R7813" s="65"/>
    </row>
    <row r="7814" spans="6:18" s="2" customFormat="1" x14ac:dyDescent="0.3">
      <c r="F7814" s="65"/>
      <c r="L7814" s="65"/>
      <c r="R7814" s="65"/>
    </row>
    <row r="7815" spans="6:18" s="2" customFormat="1" x14ac:dyDescent="0.3">
      <c r="F7815" s="65"/>
      <c r="L7815" s="65"/>
      <c r="R7815" s="65"/>
    </row>
    <row r="7816" spans="6:18" s="2" customFormat="1" x14ac:dyDescent="0.3">
      <c r="F7816" s="65"/>
      <c r="L7816" s="65"/>
      <c r="R7816" s="65"/>
    </row>
    <row r="7817" spans="6:18" s="2" customFormat="1" x14ac:dyDescent="0.3">
      <c r="F7817" s="65"/>
      <c r="L7817" s="65"/>
      <c r="R7817" s="65"/>
    </row>
    <row r="7818" spans="6:18" s="2" customFormat="1" x14ac:dyDescent="0.3">
      <c r="F7818" s="65"/>
      <c r="L7818" s="65"/>
      <c r="R7818" s="65"/>
    </row>
    <row r="7819" spans="6:18" s="2" customFormat="1" x14ac:dyDescent="0.3">
      <c r="F7819" s="65"/>
      <c r="L7819" s="65"/>
      <c r="R7819" s="65"/>
    </row>
    <row r="7820" spans="6:18" s="2" customFormat="1" x14ac:dyDescent="0.3">
      <c r="F7820" s="65"/>
      <c r="L7820" s="65"/>
      <c r="R7820" s="65"/>
    </row>
    <row r="7821" spans="6:18" s="2" customFormat="1" x14ac:dyDescent="0.3">
      <c r="F7821" s="65"/>
      <c r="L7821" s="65"/>
      <c r="R7821" s="65"/>
    </row>
    <row r="7822" spans="6:18" s="2" customFormat="1" x14ac:dyDescent="0.3">
      <c r="F7822" s="65"/>
      <c r="L7822" s="65"/>
      <c r="R7822" s="65"/>
    </row>
    <row r="7823" spans="6:18" s="2" customFormat="1" x14ac:dyDescent="0.3">
      <c r="F7823" s="65"/>
      <c r="L7823" s="65"/>
      <c r="R7823" s="65"/>
    </row>
    <row r="7824" spans="6:18" s="2" customFormat="1" x14ac:dyDescent="0.3">
      <c r="F7824" s="65"/>
      <c r="L7824" s="65"/>
      <c r="R7824" s="65"/>
    </row>
    <row r="7825" spans="6:18" s="2" customFormat="1" x14ac:dyDescent="0.3">
      <c r="F7825" s="65"/>
      <c r="L7825" s="65"/>
      <c r="R7825" s="65"/>
    </row>
    <row r="7826" spans="6:18" s="2" customFormat="1" x14ac:dyDescent="0.3">
      <c r="F7826" s="65"/>
      <c r="L7826" s="65"/>
      <c r="R7826" s="65"/>
    </row>
    <row r="7827" spans="6:18" s="2" customFormat="1" x14ac:dyDescent="0.3">
      <c r="F7827" s="65"/>
      <c r="L7827" s="65"/>
      <c r="R7827" s="65"/>
    </row>
    <row r="7828" spans="6:18" s="2" customFormat="1" x14ac:dyDescent="0.3">
      <c r="F7828" s="65"/>
      <c r="L7828" s="65"/>
      <c r="R7828" s="65"/>
    </row>
    <row r="7829" spans="6:18" s="2" customFormat="1" x14ac:dyDescent="0.3">
      <c r="F7829" s="65"/>
      <c r="L7829" s="65"/>
      <c r="R7829" s="65"/>
    </row>
    <row r="7830" spans="6:18" s="2" customFormat="1" x14ac:dyDescent="0.3">
      <c r="F7830" s="65"/>
      <c r="L7830" s="65"/>
      <c r="R7830" s="65"/>
    </row>
    <row r="7831" spans="6:18" s="2" customFormat="1" x14ac:dyDescent="0.3">
      <c r="F7831" s="65"/>
      <c r="L7831" s="65"/>
      <c r="R7831" s="65"/>
    </row>
    <row r="7832" spans="6:18" s="2" customFormat="1" x14ac:dyDescent="0.3">
      <c r="F7832" s="65"/>
      <c r="L7832" s="65"/>
      <c r="R7832" s="65"/>
    </row>
    <row r="7833" spans="6:18" s="2" customFormat="1" x14ac:dyDescent="0.3">
      <c r="F7833" s="65"/>
      <c r="L7833" s="65"/>
      <c r="R7833" s="65"/>
    </row>
    <row r="7834" spans="6:18" s="2" customFormat="1" x14ac:dyDescent="0.3">
      <c r="F7834" s="65"/>
      <c r="L7834" s="65"/>
      <c r="R7834" s="65"/>
    </row>
    <row r="7835" spans="6:18" s="2" customFormat="1" x14ac:dyDescent="0.3">
      <c r="F7835" s="65"/>
      <c r="L7835" s="65"/>
      <c r="R7835" s="65"/>
    </row>
    <row r="7836" spans="6:18" s="2" customFormat="1" x14ac:dyDescent="0.3">
      <c r="F7836" s="65"/>
      <c r="L7836" s="65"/>
      <c r="R7836" s="65"/>
    </row>
    <row r="7837" spans="6:18" s="2" customFormat="1" x14ac:dyDescent="0.3">
      <c r="F7837" s="65"/>
      <c r="L7837" s="65"/>
      <c r="R7837" s="65"/>
    </row>
    <row r="7838" spans="6:18" s="2" customFormat="1" x14ac:dyDescent="0.3">
      <c r="F7838" s="65"/>
      <c r="L7838" s="65"/>
      <c r="R7838" s="65"/>
    </row>
    <row r="7839" spans="6:18" s="2" customFormat="1" x14ac:dyDescent="0.3">
      <c r="F7839" s="65"/>
      <c r="L7839" s="65"/>
      <c r="R7839" s="65"/>
    </row>
    <row r="7840" spans="6:18" s="2" customFormat="1" x14ac:dyDescent="0.3">
      <c r="F7840" s="65"/>
      <c r="L7840" s="65"/>
      <c r="R7840" s="65"/>
    </row>
    <row r="7841" spans="6:18" s="2" customFormat="1" x14ac:dyDescent="0.3">
      <c r="F7841" s="65"/>
      <c r="L7841" s="65"/>
      <c r="R7841" s="65"/>
    </row>
    <row r="7842" spans="6:18" s="2" customFormat="1" x14ac:dyDescent="0.3">
      <c r="F7842" s="65"/>
      <c r="L7842" s="65"/>
      <c r="R7842" s="65"/>
    </row>
    <row r="7843" spans="6:18" s="2" customFormat="1" x14ac:dyDescent="0.3">
      <c r="F7843" s="65"/>
      <c r="L7843" s="65"/>
      <c r="R7843" s="65"/>
    </row>
    <row r="7844" spans="6:18" s="2" customFormat="1" x14ac:dyDescent="0.3">
      <c r="F7844" s="65"/>
      <c r="L7844" s="65"/>
      <c r="R7844" s="65"/>
    </row>
    <row r="7845" spans="6:18" s="2" customFormat="1" x14ac:dyDescent="0.3">
      <c r="F7845" s="65"/>
      <c r="L7845" s="65"/>
      <c r="R7845" s="65"/>
    </row>
    <row r="7846" spans="6:18" s="2" customFormat="1" x14ac:dyDescent="0.3">
      <c r="F7846" s="65"/>
      <c r="L7846" s="65"/>
      <c r="R7846" s="65"/>
    </row>
    <row r="7847" spans="6:18" s="2" customFormat="1" x14ac:dyDescent="0.3">
      <c r="F7847" s="65"/>
      <c r="L7847" s="65"/>
      <c r="R7847" s="65"/>
    </row>
    <row r="7848" spans="6:18" s="2" customFormat="1" x14ac:dyDescent="0.3">
      <c r="F7848" s="65"/>
      <c r="L7848" s="65"/>
      <c r="R7848" s="65"/>
    </row>
    <row r="7849" spans="6:18" s="2" customFormat="1" x14ac:dyDescent="0.3">
      <c r="F7849" s="65"/>
      <c r="L7849" s="65"/>
      <c r="R7849" s="65"/>
    </row>
    <row r="7850" spans="6:18" s="2" customFormat="1" x14ac:dyDescent="0.3">
      <c r="F7850" s="65"/>
      <c r="L7850" s="65"/>
      <c r="R7850" s="65"/>
    </row>
    <row r="7851" spans="6:18" s="2" customFormat="1" x14ac:dyDescent="0.3">
      <c r="F7851" s="65"/>
      <c r="L7851" s="65"/>
      <c r="R7851" s="65"/>
    </row>
    <row r="7852" spans="6:18" s="2" customFormat="1" x14ac:dyDescent="0.3">
      <c r="F7852" s="65"/>
      <c r="L7852" s="65"/>
      <c r="R7852" s="65"/>
    </row>
    <row r="7853" spans="6:18" s="2" customFormat="1" x14ac:dyDescent="0.3">
      <c r="F7853" s="65"/>
      <c r="L7853" s="65"/>
      <c r="R7853" s="65"/>
    </row>
    <row r="7854" spans="6:18" s="2" customFormat="1" x14ac:dyDescent="0.3">
      <c r="F7854" s="65"/>
      <c r="L7854" s="65"/>
      <c r="R7854" s="65"/>
    </row>
    <row r="7855" spans="6:18" s="2" customFormat="1" x14ac:dyDescent="0.3">
      <c r="F7855" s="65"/>
      <c r="L7855" s="65"/>
      <c r="R7855" s="65"/>
    </row>
    <row r="7856" spans="6:18" s="2" customFormat="1" x14ac:dyDescent="0.3">
      <c r="F7856" s="65"/>
      <c r="L7856" s="65"/>
      <c r="R7856" s="65"/>
    </row>
    <row r="7857" spans="6:18" s="2" customFormat="1" x14ac:dyDescent="0.3">
      <c r="F7857" s="65"/>
      <c r="L7857" s="65"/>
      <c r="R7857" s="65"/>
    </row>
    <row r="7858" spans="6:18" s="2" customFormat="1" x14ac:dyDescent="0.3">
      <c r="F7858" s="65"/>
      <c r="L7858" s="65"/>
      <c r="R7858" s="65"/>
    </row>
    <row r="7859" spans="6:18" s="2" customFormat="1" x14ac:dyDescent="0.3">
      <c r="F7859" s="65"/>
      <c r="L7859" s="65"/>
      <c r="R7859" s="65"/>
    </row>
    <row r="7860" spans="6:18" s="2" customFormat="1" x14ac:dyDescent="0.3">
      <c r="F7860" s="65"/>
      <c r="L7860" s="65"/>
      <c r="R7860" s="65"/>
    </row>
    <row r="7861" spans="6:18" s="2" customFormat="1" x14ac:dyDescent="0.3">
      <c r="F7861" s="65"/>
      <c r="L7861" s="65"/>
      <c r="R7861" s="65"/>
    </row>
    <row r="7862" spans="6:18" s="2" customFormat="1" x14ac:dyDescent="0.3">
      <c r="F7862" s="65"/>
      <c r="L7862" s="65"/>
      <c r="R7862" s="65"/>
    </row>
    <row r="7863" spans="6:18" s="2" customFormat="1" x14ac:dyDescent="0.3">
      <c r="F7863" s="65"/>
      <c r="L7863" s="65"/>
      <c r="R7863" s="65"/>
    </row>
    <row r="7864" spans="6:18" s="2" customFormat="1" x14ac:dyDescent="0.3">
      <c r="F7864" s="65"/>
      <c r="L7864" s="65"/>
      <c r="R7864" s="65"/>
    </row>
    <row r="7865" spans="6:18" s="2" customFormat="1" x14ac:dyDescent="0.3">
      <c r="F7865" s="65"/>
      <c r="L7865" s="65"/>
      <c r="R7865" s="65"/>
    </row>
    <row r="7866" spans="6:18" s="2" customFormat="1" x14ac:dyDescent="0.3">
      <c r="F7866" s="65"/>
      <c r="L7866" s="65"/>
      <c r="R7866" s="65"/>
    </row>
    <row r="7867" spans="6:18" s="2" customFormat="1" x14ac:dyDescent="0.3">
      <c r="F7867" s="65"/>
      <c r="L7867" s="65"/>
      <c r="R7867" s="65"/>
    </row>
    <row r="7868" spans="6:18" s="2" customFormat="1" x14ac:dyDescent="0.3">
      <c r="F7868" s="65"/>
      <c r="L7868" s="65"/>
      <c r="R7868" s="65"/>
    </row>
    <row r="7869" spans="6:18" s="2" customFormat="1" x14ac:dyDescent="0.3">
      <c r="F7869" s="65"/>
      <c r="L7869" s="65"/>
      <c r="R7869" s="65"/>
    </row>
    <row r="7870" spans="6:18" s="2" customFormat="1" x14ac:dyDescent="0.3">
      <c r="F7870" s="65"/>
      <c r="L7870" s="65"/>
      <c r="R7870" s="65"/>
    </row>
    <row r="7871" spans="6:18" s="2" customFormat="1" x14ac:dyDescent="0.3">
      <c r="F7871" s="65"/>
      <c r="L7871" s="65"/>
      <c r="R7871" s="65"/>
    </row>
    <row r="7872" spans="6:18" s="2" customFormat="1" x14ac:dyDescent="0.3">
      <c r="F7872" s="65"/>
      <c r="L7872" s="65"/>
      <c r="R7872" s="65"/>
    </row>
    <row r="7873" spans="6:18" s="2" customFormat="1" x14ac:dyDescent="0.3">
      <c r="F7873" s="65"/>
      <c r="L7873" s="65"/>
      <c r="R7873" s="65"/>
    </row>
    <row r="7874" spans="6:18" s="2" customFormat="1" x14ac:dyDescent="0.3">
      <c r="F7874" s="65"/>
      <c r="L7874" s="65"/>
      <c r="R7874" s="65"/>
    </row>
    <row r="7875" spans="6:18" s="2" customFormat="1" x14ac:dyDescent="0.3">
      <c r="F7875" s="65"/>
      <c r="L7875" s="65"/>
      <c r="R7875" s="65"/>
    </row>
    <row r="7876" spans="6:18" s="2" customFormat="1" x14ac:dyDescent="0.3">
      <c r="F7876" s="65"/>
      <c r="L7876" s="65"/>
      <c r="R7876" s="65"/>
    </row>
    <row r="7877" spans="6:18" s="2" customFormat="1" x14ac:dyDescent="0.3">
      <c r="F7877" s="65"/>
      <c r="L7877" s="65"/>
      <c r="R7877" s="65"/>
    </row>
    <row r="7878" spans="6:18" s="2" customFormat="1" x14ac:dyDescent="0.3">
      <c r="F7878" s="65"/>
      <c r="L7878" s="65"/>
      <c r="R7878" s="65"/>
    </row>
    <row r="7879" spans="6:18" s="2" customFormat="1" x14ac:dyDescent="0.3">
      <c r="F7879" s="65"/>
      <c r="L7879" s="65"/>
      <c r="R7879" s="65"/>
    </row>
    <row r="7880" spans="6:18" s="2" customFormat="1" x14ac:dyDescent="0.3">
      <c r="F7880" s="65"/>
      <c r="L7880" s="65"/>
      <c r="R7880" s="65"/>
    </row>
    <row r="7881" spans="6:18" s="2" customFormat="1" x14ac:dyDescent="0.3">
      <c r="F7881" s="65"/>
      <c r="L7881" s="65"/>
      <c r="R7881" s="65"/>
    </row>
    <row r="7882" spans="6:18" s="2" customFormat="1" x14ac:dyDescent="0.3">
      <c r="F7882" s="65"/>
      <c r="L7882" s="65"/>
      <c r="R7882" s="65"/>
    </row>
    <row r="7883" spans="6:18" s="2" customFormat="1" x14ac:dyDescent="0.3">
      <c r="F7883" s="65"/>
      <c r="L7883" s="65"/>
      <c r="R7883" s="65"/>
    </row>
    <row r="7884" spans="6:18" s="2" customFormat="1" x14ac:dyDescent="0.3">
      <c r="F7884" s="65"/>
      <c r="L7884" s="65"/>
      <c r="R7884" s="65"/>
    </row>
    <row r="7885" spans="6:18" s="2" customFormat="1" x14ac:dyDescent="0.3">
      <c r="F7885" s="65"/>
      <c r="L7885" s="65"/>
      <c r="R7885" s="65"/>
    </row>
    <row r="7886" spans="6:18" s="2" customFormat="1" x14ac:dyDescent="0.3">
      <c r="F7886" s="65"/>
      <c r="L7886" s="65"/>
      <c r="R7886" s="65"/>
    </row>
    <row r="7887" spans="6:18" s="2" customFormat="1" x14ac:dyDescent="0.3">
      <c r="F7887" s="65"/>
      <c r="L7887" s="65"/>
      <c r="R7887" s="65"/>
    </row>
    <row r="7888" spans="6:18" s="2" customFormat="1" x14ac:dyDescent="0.3">
      <c r="F7888" s="65"/>
      <c r="L7888" s="65"/>
      <c r="R7888" s="65"/>
    </row>
    <row r="7889" spans="6:18" s="2" customFormat="1" x14ac:dyDescent="0.3">
      <c r="F7889" s="65"/>
      <c r="L7889" s="65"/>
      <c r="R7889" s="65"/>
    </row>
    <row r="7890" spans="6:18" s="2" customFormat="1" x14ac:dyDescent="0.3">
      <c r="F7890" s="65"/>
      <c r="L7890" s="65"/>
      <c r="R7890" s="65"/>
    </row>
    <row r="7891" spans="6:18" s="2" customFormat="1" x14ac:dyDescent="0.3">
      <c r="F7891" s="65"/>
      <c r="L7891" s="65"/>
      <c r="R7891" s="65"/>
    </row>
    <row r="7892" spans="6:18" s="2" customFormat="1" x14ac:dyDescent="0.3">
      <c r="F7892" s="65"/>
      <c r="L7892" s="65"/>
      <c r="R7892" s="65"/>
    </row>
    <row r="7893" spans="6:18" s="2" customFormat="1" x14ac:dyDescent="0.3">
      <c r="F7893" s="65"/>
      <c r="L7893" s="65"/>
      <c r="R7893" s="65"/>
    </row>
    <row r="7894" spans="6:18" s="2" customFormat="1" x14ac:dyDescent="0.3">
      <c r="F7894" s="65"/>
      <c r="L7894" s="65"/>
      <c r="R7894" s="65"/>
    </row>
    <row r="7895" spans="6:18" s="2" customFormat="1" x14ac:dyDescent="0.3">
      <c r="F7895" s="65"/>
      <c r="L7895" s="65"/>
      <c r="R7895" s="65"/>
    </row>
    <row r="7896" spans="6:18" s="2" customFormat="1" x14ac:dyDescent="0.3">
      <c r="F7896" s="65"/>
      <c r="L7896" s="65"/>
      <c r="R7896" s="65"/>
    </row>
    <row r="7897" spans="6:18" s="2" customFormat="1" x14ac:dyDescent="0.3">
      <c r="F7897" s="65"/>
      <c r="L7897" s="65"/>
      <c r="R7897" s="65"/>
    </row>
    <row r="7898" spans="6:18" s="2" customFormat="1" x14ac:dyDescent="0.3">
      <c r="F7898" s="65"/>
      <c r="L7898" s="65"/>
      <c r="R7898" s="65"/>
    </row>
    <row r="7899" spans="6:18" s="2" customFormat="1" x14ac:dyDescent="0.3">
      <c r="F7899" s="65"/>
      <c r="L7899" s="65"/>
      <c r="R7899" s="65"/>
    </row>
    <row r="7900" spans="6:18" s="2" customFormat="1" x14ac:dyDescent="0.3">
      <c r="F7900" s="65"/>
      <c r="L7900" s="65"/>
      <c r="R7900" s="65"/>
    </row>
    <row r="7901" spans="6:18" s="2" customFormat="1" x14ac:dyDescent="0.3">
      <c r="F7901" s="65"/>
      <c r="L7901" s="65"/>
      <c r="R7901" s="65"/>
    </row>
    <row r="7902" spans="6:18" s="2" customFormat="1" x14ac:dyDescent="0.3">
      <c r="F7902" s="65"/>
      <c r="L7902" s="65"/>
      <c r="R7902" s="65"/>
    </row>
    <row r="7903" spans="6:18" s="2" customFormat="1" x14ac:dyDescent="0.3">
      <c r="F7903" s="65"/>
      <c r="L7903" s="65"/>
      <c r="R7903" s="65"/>
    </row>
    <row r="7904" spans="6:18" s="2" customFormat="1" x14ac:dyDescent="0.3">
      <c r="F7904" s="65"/>
      <c r="L7904" s="65"/>
      <c r="R7904" s="65"/>
    </row>
    <row r="7905" spans="6:18" s="2" customFormat="1" x14ac:dyDescent="0.3">
      <c r="F7905" s="65"/>
      <c r="L7905" s="65"/>
      <c r="R7905" s="65"/>
    </row>
    <row r="7906" spans="6:18" s="2" customFormat="1" x14ac:dyDescent="0.3">
      <c r="F7906" s="65"/>
      <c r="L7906" s="65"/>
      <c r="R7906" s="65"/>
    </row>
    <row r="7907" spans="6:18" s="2" customFormat="1" x14ac:dyDescent="0.3">
      <c r="F7907" s="65"/>
      <c r="L7907" s="65"/>
      <c r="R7907" s="65"/>
    </row>
    <row r="7908" spans="6:18" s="2" customFormat="1" x14ac:dyDescent="0.3">
      <c r="F7908" s="65"/>
      <c r="L7908" s="65"/>
      <c r="R7908" s="65"/>
    </row>
    <row r="7909" spans="6:18" s="2" customFormat="1" x14ac:dyDescent="0.3">
      <c r="F7909" s="65"/>
      <c r="L7909" s="65"/>
      <c r="R7909" s="65"/>
    </row>
    <row r="7910" spans="6:18" s="2" customFormat="1" x14ac:dyDescent="0.3">
      <c r="F7910" s="65"/>
      <c r="L7910" s="65"/>
      <c r="R7910" s="65"/>
    </row>
    <row r="7911" spans="6:18" s="2" customFormat="1" x14ac:dyDescent="0.3">
      <c r="F7911" s="65"/>
      <c r="L7911" s="65"/>
      <c r="R7911" s="65"/>
    </row>
    <row r="7912" spans="6:18" s="2" customFormat="1" x14ac:dyDescent="0.3">
      <c r="F7912" s="65"/>
      <c r="L7912" s="65"/>
      <c r="R7912" s="65"/>
    </row>
    <row r="7913" spans="6:18" s="2" customFormat="1" x14ac:dyDescent="0.3">
      <c r="F7913" s="65"/>
      <c r="L7913" s="65"/>
      <c r="R7913" s="65"/>
    </row>
    <row r="7914" spans="6:18" s="2" customFormat="1" x14ac:dyDescent="0.3">
      <c r="F7914" s="65"/>
      <c r="L7914" s="65"/>
      <c r="R7914" s="65"/>
    </row>
    <row r="7915" spans="6:18" s="2" customFormat="1" x14ac:dyDescent="0.3">
      <c r="F7915" s="65"/>
      <c r="L7915" s="65"/>
      <c r="R7915" s="65"/>
    </row>
    <row r="7916" spans="6:18" s="2" customFormat="1" x14ac:dyDescent="0.3">
      <c r="F7916" s="65"/>
      <c r="L7916" s="65"/>
      <c r="R7916" s="65"/>
    </row>
    <row r="7917" spans="6:18" s="2" customFormat="1" x14ac:dyDescent="0.3">
      <c r="F7917" s="65"/>
      <c r="L7917" s="65"/>
      <c r="R7917" s="65"/>
    </row>
    <row r="7918" spans="6:18" s="2" customFormat="1" x14ac:dyDescent="0.3">
      <c r="F7918" s="65"/>
      <c r="L7918" s="65"/>
      <c r="R7918" s="65"/>
    </row>
    <row r="7919" spans="6:18" s="2" customFormat="1" x14ac:dyDescent="0.3">
      <c r="F7919" s="65"/>
      <c r="L7919" s="65"/>
      <c r="R7919" s="65"/>
    </row>
    <row r="7920" spans="6:18" s="2" customFormat="1" x14ac:dyDescent="0.3">
      <c r="F7920" s="65"/>
      <c r="L7920" s="65"/>
      <c r="R7920" s="65"/>
    </row>
    <row r="7921" spans="6:18" s="2" customFormat="1" x14ac:dyDescent="0.3">
      <c r="F7921" s="65"/>
      <c r="L7921" s="65"/>
      <c r="R7921" s="65"/>
    </row>
    <row r="7922" spans="6:18" s="2" customFormat="1" x14ac:dyDescent="0.3">
      <c r="F7922" s="65"/>
      <c r="L7922" s="65"/>
      <c r="R7922" s="65"/>
    </row>
    <row r="7923" spans="6:18" s="2" customFormat="1" x14ac:dyDescent="0.3">
      <c r="F7923" s="65"/>
      <c r="L7923" s="65"/>
      <c r="R7923" s="65"/>
    </row>
    <row r="7924" spans="6:18" s="2" customFormat="1" x14ac:dyDescent="0.3">
      <c r="F7924" s="65"/>
      <c r="L7924" s="65"/>
      <c r="R7924" s="65"/>
    </row>
    <row r="7925" spans="6:18" s="2" customFormat="1" x14ac:dyDescent="0.3">
      <c r="F7925" s="65"/>
      <c r="L7925" s="65"/>
      <c r="R7925" s="65"/>
    </row>
    <row r="7926" spans="6:18" s="2" customFormat="1" x14ac:dyDescent="0.3">
      <c r="F7926" s="65"/>
      <c r="L7926" s="65"/>
      <c r="R7926" s="65"/>
    </row>
    <row r="7927" spans="6:18" s="2" customFormat="1" x14ac:dyDescent="0.3">
      <c r="F7927" s="65"/>
      <c r="L7927" s="65"/>
      <c r="R7927" s="65"/>
    </row>
    <row r="7928" spans="6:18" s="2" customFormat="1" x14ac:dyDescent="0.3">
      <c r="F7928" s="65"/>
      <c r="L7928" s="65"/>
      <c r="R7928" s="65"/>
    </row>
    <row r="7929" spans="6:18" s="2" customFormat="1" x14ac:dyDescent="0.3">
      <c r="F7929" s="65"/>
      <c r="L7929" s="65"/>
      <c r="R7929" s="65"/>
    </row>
    <row r="7930" spans="6:18" s="2" customFormat="1" x14ac:dyDescent="0.3">
      <c r="F7930" s="65"/>
      <c r="L7930" s="65"/>
      <c r="R7930" s="65"/>
    </row>
    <row r="7931" spans="6:18" s="2" customFormat="1" x14ac:dyDescent="0.3">
      <c r="F7931" s="65"/>
      <c r="L7931" s="65"/>
      <c r="R7931" s="65"/>
    </row>
    <row r="7932" spans="6:18" s="2" customFormat="1" x14ac:dyDescent="0.3">
      <c r="F7932" s="65"/>
      <c r="L7932" s="65"/>
      <c r="R7932" s="65"/>
    </row>
    <row r="7933" spans="6:18" s="2" customFormat="1" x14ac:dyDescent="0.3">
      <c r="F7933" s="65"/>
      <c r="L7933" s="65"/>
      <c r="R7933" s="65"/>
    </row>
    <row r="7934" spans="6:18" s="2" customFormat="1" x14ac:dyDescent="0.3">
      <c r="F7934" s="65"/>
      <c r="L7934" s="65"/>
      <c r="R7934" s="65"/>
    </row>
    <row r="7935" spans="6:18" s="2" customFormat="1" x14ac:dyDescent="0.3">
      <c r="F7935" s="65"/>
      <c r="L7935" s="65"/>
      <c r="R7935" s="65"/>
    </row>
    <row r="7936" spans="6:18" s="2" customFormat="1" x14ac:dyDescent="0.3">
      <c r="F7936" s="65"/>
      <c r="L7936" s="65"/>
      <c r="R7936" s="65"/>
    </row>
    <row r="7937" spans="6:18" s="2" customFormat="1" x14ac:dyDescent="0.3">
      <c r="F7937" s="65"/>
      <c r="L7937" s="65"/>
      <c r="R7937" s="65"/>
    </row>
    <row r="7938" spans="6:18" s="2" customFormat="1" x14ac:dyDescent="0.3">
      <c r="F7938" s="65"/>
      <c r="L7938" s="65"/>
      <c r="R7938" s="65"/>
    </row>
    <row r="7939" spans="6:18" s="2" customFormat="1" x14ac:dyDescent="0.3">
      <c r="F7939" s="65"/>
      <c r="L7939" s="65"/>
      <c r="R7939" s="65"/>
    </row>
    <row r="7940" spans="6:18" s="2" customFormat="1" x14ac:dyDescent="0.3">
      <c r="F7940" s="65"/>
      <c r="L7940" s="65"/>
      <c r="R7940" s="65"/>
    </row>
    <row r="7941" spans="6:18" s="2" customFormat="1" x14ac:dyDescent="0.3">
      <c r="F7941" s="65"/>
      <c r="L7941" s="65"/>
      <c r="R7941" s="65"/>
    </row>
    <row r="7942" spans="6:18" s="2" customFormat="1" x14ac:dyDescent="0.3">
      <c r="F7942" s="65"/>
      <c r="L7942" s="65"/>
      <c r="R7942" s="65"/>
    </row>
    <row r="7943" spans="6:18" s="2" customFormat="1" x14ac:dyDescent="0.3">
      <c r="F7943" s="65"/>
      <c r="L7943" s="65"/>
      <c r="R7943" s="65"/>
    </row>
    <row r="7944" spans="6:18" s="2" customFormat="1" x14ac:dyDescent="0.3">
      <c r="F7944" s="65"/>
      <c r="L7944" s="65"/>
      <c r="R7944" s="65"/>
    </row>
    <row r="7945" spans="6:18" s="2" customFormat="1" x14ac:dyDescent="0.3">
      <c r="F7945" s="65"/>
      <c r="L7945" s="65"/>
      <c r="R7945" s="65"/>
    </row>
    <row r="7946" spans="6:18" s="2" customFormat="1" x14ac:dyDescent="0.3">
      <c r="F7946" s="65"/>
      <c r="L7946" s="65"/>
      <c r="R7946" s="65"/>
    </row>
    <row r="7947" spans="6:18" s="2" customFormat="1" x14ac:dyDescent="0.3">
      <c r="F7947" s="65"/>
      <c r="L7947" s="65"/>
      <c r="R7947" s="65"/>
    </row>
    <row r="7948" spans="6:18" s="2" customFormat="1" x14ac:dyDescent="0.3">
      <c r="F7948" s="65"/>
      <c r="L7948" s="65"/>
      <c r="R7948" s="65"/>
    </row>
    <row r="7949" spans="6:18" s="2" customFormat="1" x14ac:dyDescent="0.3">
      <c r="F7949" s="65"/>
      <c r="L7949" s="65"/>
      <c r="R7949" s="65"/>
    </row>
    <row r="7950" spans="6:18" s="2" customFormat="1" x14ac:dyDescent="0.3">
      <c r="F7950" s="65"/>
      <c r="L7950" s="65"/>
      <c r="R7950" s="65"/>
    </row>
    <row r="7951" spans="6:18" s="2" customFormat="1" x14ac:dyDescent="0.3">
      <c r="F7951" s="65"/>
      <c r="L7951" s="65"/>
      <c r="R7951" s="65"/>
    </row>
    <row r="7952" spans="6:18" s="2" customFormat="1" x14ac:dyDescent="0.3">
      <c r="F7952" s="65"/>
      <c r="L7952" s="65"/>
      <c r="R7952" s="65"/>
    </row>
    <row r="7953" spans="6:18" s="2" customFormat="1" x14ac:dyDescent="0.3">
      <c r="F7953" s="65"/>
      <c r="L7953" s="65"/>
      <c r="R7953" s="65"/>
    </row>
    <row r="7954" spans="6:18" s="2" customFormat="1" x14ac:dyDescent="0.3">
      <c r="F7954" s="65"/>
      <c r="L7954" s="65"/>
      <c r="R7954" s="65"/>
    </row>
    <row r="7955" spans="6:18" s="2" customFormat="1" x14ac:dyDescent="0.3">
      <c r="F7955" s="65"/>
      <c r="L7955" s="65"/>
      <c r="R7955" s="65"/>
    </row>
    <row r="7956" spans="6:18" s="2" customFormat="1" x14ac:dyDescent="0.3">
      <c r="F7956" s="65"/>
      <c r="L7956" s="65"/>
      <c r="R7956" s="65"/>
    </row>
    <row r="7957" spans="6:18" s="2" customFormat="1" x14ac:dyDescent="0.3">
      <c r="F7957" s="65"/>
      <c r="L7957" s="65"/>
      <c r="R7957" s="65"/>
    </row>
    <row r="7958" spans="6:18" s="2" customFormat="1" x14ac:dyDescent="0.3">
      <c r="F7958" s="65"/>
      <c r="L7958" s="65"/>
      <c r="R7958" s="65"/>
    </row>
    <row r="7959" spans="6:18" s="2" customFormat="1" x14ac:dyDescent="0.3">
      <c r="F7959" s="65"/>
      <c r="L7959" s="65"/>
      <c r="R7959" s="65"/>
    </row>
    <row r="7960" spans="6:18" s="2" customFormat="1" x14ac:dyDescent="0.3">
      <c r="F7960" s="65"/>
      <c r="L7960" s="65"/>
      <c r="R7960" s="65"/>
    </row>
    <row r="7961" spans="6:18" s="2" customFormat="1" x14ac:dyDescent="0.3">
      <c r="F7961" s="65"/>
      <c r="L7961" s="65"/>
      <c r="R7961" s="65"/>
    </row>
    <row r="7962" spans="6:18" s="2" customFormat="1" x14ac:dyDescent="0.3">
      <c r="F7962" s="65"/>
      <c r="L7962" s="65"/>
      <c r="R7962" s="65"/>
    </row>
    <row r="7963" spans="6:18" s="2" customFormat="1" x14ac:dyDescent="0.3">
      <c r="F7963" s="65"/>
      <c r="L7963" s="65"/>
      <c r="R7963" s="65"/>
    </row>
    <row r="7964" spans="6:18" s="2" customFormat="1" x14ac:dyDescent="0.3">
      <c r="F7964" s="65"/>
      <c r="L7964" s="65"/>
      <c r="R7964" s="65"/>
    </row>
    <row r="7965" spans="6:18" s="2" customFormat="1" x14ac:dyDescent="0.3">
      <c r="F7965" s="65"/>
      <c r="L7965" s="65"/>
      <c r="R7965" s="65"/>
    </row>
    <row r="7966" spans="6:18" s="2" customFormat="1" x14ac:dyDescent="0.3">
      <c r="F7966" s="65"/>
      <c r="L7966" s="65"/>
      <c r="R7966" s="65"/>
    </row>
    <row r="7967" spans="6:18" s="2" customFormat="1" x14ac:dyDescent="0.3">
      <c r="F7967" s="65"/>
      <c r="L7967" s="65"/>
      <c r="R7967" s="65"/>
    </row>
    <row r="7968" spans="6:18" s="2" customFormat="1" x14ac:dyDescent="0.3">
      <c r="F7968" s="65"/>
      <c r="L7968" s="65"/>
      <c r="R7968" s="65"/>
    </row>
    <row r="7969" spans="6:18" s="2" customFormat="1" x14ac:dyDescent="0.3">
      <c r="F7969" s="65"/>
      <c r="L7969" s="65"/>
      <c r="R7969" s="65"/>
    </row>
    <row r="7970" spans="6:18" s="2" customFormat="1" x14ac:dyDescent="0.3">
      <c r="F7970" s="65"/>
      <c r="L7970" s="65"/>
      <c r="R7970" s="65"/>
    </row>
    <row r="7971" spans="6:18" s="2" customFormat="1" x14ac:dyDescent="0.3">
      <c r="F7971" s="65"/>
      <c r="L7971" s="65"/>
      <c r="R7971" s="65"/>
    </row>
    <row r="7972" spans="6:18" s="2" customFormat="1" x14ac:dyDescent="0.3">
      <c r="F7972" s="65"/>
      <c r="L7972" s="65"/>
      <c r="R7972" s="65"/>
    </row>
    <row r="7973" spans="6:18" s="2" customFormat="1" x14ac:dyDescent="0.3">
      <c r="F7973" s="65"/>
      <c r="L7973" s="65"/>
      <c r="R7973" s="65"/>
    </row>
    <row r="7974" spans="6:18" s="2" customFormat="1" x14ac:dyDescent="0.3">
      <c r="F7974" s="65"/>
      <c r="L7974" s="65"/>
      <c r="R7974" s="65"/>
    </row>
    <row r="7975" spans="6:18" s="2" customFormat="1" x14ac:dyDescent="0.3">
      <c r="F7975" s="65"/>
      <c r="L7975" s="65"/>
      <c r="R7975" s="65"/>
    </row>
    <row r="7976" spans="6:18" s="2" customFormat="1" x14ac:dyDescent="0.3">
      <c r="F7976" s="65"/>
      <c r="L7976" s="65"/>
      <c r="R7976" s="65"/>
    </row>
    <row r="7977" spans="6:18" s="2" customFormat="1" x14ac:dyDescent="0.3">
      <c r="F7977" s="65"/>
      <c r="L7977" s="65"/>
      <c r="R7977" s="65"/>
    </row>
    <row r="7978" spans="6:18" s="2" customFormat="1" x14ac:dyDescent="0.3">
      <c r="F7978" s="65"/>
      <c r="L7978" s="65"/>
      <c r="R7978" s="65"/>
    </row>
    <row r="7979" spans="6:18" s="2" customFormat="1" x14ac:dyDescent="0.3">
      <c r="F7979" s="65"/>
      <c r="L7979" s="65"/>
      <c r="R7979" s="65"/>
    </row>
    <row r="7980" spans="6:18" s="2" customFormat="1" x14ac:dyDescent="0.3">
      <c r="F7980" s="65"/>
      <c r="L7980" s="65"/>
      <c r="R7980" s="65"/>
    </row>
    <row r="7981" spans="6:18" s="2" customFormat="1" x14ac:dyDescent="0.3">
      <c r="F7981" s="65"/>
      <c r="L7981" s="65"/>
      <c r="R7981" s="65"/>
    </row>
    <row r="7982" spans="6:18" s="2" customFormat="1" x14ac:dyDescent="0.3">
      <c r="F7982" s="65"/>
      <c r="L7982" s="65"/>
      <c r="R7982" s="65"/>
    </row>
    <row r="7983" spans="6:18" s="2" customFormat="1" x14ac:dyDescent="0.3">
      <c r="F7983" s="65"/>
      <c r="L7983" s="65"/>
      <c r="R7983" s="65"/>
    </row>
    <row r="7984" spans="6:18" s="2" customFormat="1" x14ac:dyDescent="0.3">
      <c r="F7984" s="65"/>
      <c r="L7984" s="65"/>
      <c r="R7984" s="65"/>
    </row>
    <row r="7985" spans="6:18" s="2" customFormat="1" x14ac:dyDescent="0.3">
      <c r="F7985" s="65"/>
      <c r="L7985" s="65"/>
      <c r="R7985" s="65"/>
    </row>
    <row r="7986" spans="6:18" s="2" customFormat="1" x14ac:dyDescent="0.3">
      <c r="F7986" s="65"/>
      <c r="L7986" s="65"/>
      <c r="R7986" s="65"/>
    </row>
    <row r="7987" spans="6:18" s="2" customFormat="1" x14ac:dyDescent="0.3">
      <c r="F7987" s="65"/>
      <c r="L7987" s="65"/>
      <c r="R7987" s="65"/>
    </row>
    <row r="7988" spans="6:18" s="2" customFormat="1" x14ac:dyDescent="0.3">
      <c r="F7988" s="65"/>
      <c r="L7988" s="65"/>
      <c r="R7988" s="65"/>
    </row>
    <row r="7989" spans="6:18" s="2" customFormat="1" x14ac:dyDescent="0.3">
      <c r="F7989" s="65"/>
      <c r="L7989" s="65"/>
      <c r="R7989" s="65"/>
    </row>
    <row r="7990" spans="6:18" s="2" customFormat="1" x14ac:dyDescent="0.3">
      <c r="F7990" s="65"/>
      <c r="L7990" s="65"/>
      <c r="R7990" s="65"/>
    </row>
    <row r="7991" spans="6:18" s="2" customFormat="1" x14ac:dyDescent="0.3">
      <c r="F7991" s="65"/>
      <c r="L7991" s="65"/>
      <c r="R7991" s="65"/>
    </row>
    <row r="7992" spans="6:18" s="2" customFormat="1" x14ac:dyDescent="0.3">
      <c r="F7992" s="65"/>
      <c r="L7992" s="65"/>
      <c r="R7992" s="65"/>
    </row>
    <row r="7993" spans="6:18" s="2" customFormat="1" x14ac:dyDescent="0.3">
      <c r="F7993" s="65"/>
      <c r="L7993" s="65"/>
      <c r="R7993" s="65"/>
    </row>
    <row r="7994" spans="6:18" s="2" customFormat="1" x14ac:dyDescent="0.3">
      <c r="F7994" s="65"/>
      <c r="L7994" s="65"/>
      <c r="R7994" s="65"/>
    </row>
    <row r="7995" spans="6:18" s="2" customFormat="1" x14ac:dyDescent="0.3">
      <c r="F7995" s="65"/>
      <c r="L7995" s="65"/>
      <c r="R7995" s="65"/>
    </row>
    <row r="7996" spans="6:18" s="2" customFormat="1" x14ac:dyDescent="0.3">
      <c r="F7996" s="65"/>
      <c r="L7996" s="65"/>
      <c r="R7996" s="65"/>
    </row>
    <row r="7997" spans="6:18" s="2" customFormat="1" x14ac:dyDescent="0.3">
      <c r="F7997" s="65"/>
      <c r="L7997" s="65"/>
      <c r="R7997" s="65"/>
    </row>
    <row r="7998" spans="6:18" s="2" customFormat="1" x14ac:dyDescent="0.3">
      <c r="F7998" s="65"/>
      <c r="L7998" s="65"/>
      <c r="R7998" s="65"/>
    </row>
    <row r="7999" spans="6:18" s="2" customFormat="1" x14ac:dyDescent="0.3">
      <c r="F7999" s="65"/>
      <c r="L7999" s="65"/>
      <c r="R7999" s="65"/>
    </row>
    <row r="8000" spans="6:18" s="2" customFormat="1" x14ac:dyDescent="0.3">
      <c r="F8000" s="65"/>
      <c r="L8000" s="65"/>
      <c r="R8000" s="65"/>
    </row>
    <row r="8001" spans="6:18" s="2" customFormat="1" x14ac:dyDescent="0.3">
      <c r="F8001" s="65"/>
      <c r="L8001" s="65"/>
      <c r="R8001" s="65"/>
    </row>
    <row r="8002" spans="6:18" s="2" customFormat="1" x14ac:dyDescent="0.3">
      <c r="F8002" s="65"/>
      <c r="L8002" s="65"/>
      <c r="R8002" s="65"/>
    </row>
    <row r="8003" spans="6:18" s="2" customFormat="1" x14ac:dyDescent="0.3">
      <c r="F8003" s="65"/>
      <c r="L8003" s="65"/>
      <c r="R8003" s="65"/>
    </row>
    <row r="8004" spans="6:18" s="2" customFormat="1" x14ac:dyDescent="0.3">
      <c r="F8004" s="65"/>
      <c r="L8004" s="65"/>
      <c r="R8004" s="65"/>
    </row>
    <row r="8005" spans="6:18" s="2" customFormat="1" x14ac:dyDescent="0.3">
      <c r="F8005" s="65"/>
      <c r="L8005" s="65"/>
      <c r="R8005" s="65"/>
    </row>
    <row r="8006" spans="6:18" s="2" customFormat="1" x14ac:dyDescent="0.3">
      <c r="F8006" s="65"/>
      <c r="L8006" s="65"/>
      <c r="R8006" s="65"/>
    </row>
    <row r="8007" spans="6:18" s="2" customFormat="1" x14ac:dyDescent="0.3">
      <c r="F8007" s="65"/>
      <c r="L8007" s="65"/>
      <c r="R8007" s="65"/>
    </row>
    <row r="8008" spans="6:18" s="2" customFormat="1" x14ac:dyDescent="0.3">
      <c r="F8008" s="65"/>
      <c r="L8008" s="65"/>
      <c r="R8008" s="65"/>
    </row>
    <row r="8009" spans="6:18" s="2" customFormat="1" x14ac:dyDescent="0.3">
      <c r="F8009" s="65"/>
      <c r="L8009" s="65"/>
      <c r="R8009" s="65"/>
    </row>
    <row r="8010" spans="6:18" s="2" customFormat="1" x14ac:dyDescent="0.3">
      <c r="F8010" s="65"/>
      <c r="L8010" s="65"/>
      <c r="R8010" s="65"/>
    </row>
    <row r="8011" spans="6:18" s="2" customFormat="1" x14ac:dyDescent="0.3">
      <c r="F8011" s="65"/>
      <c r="L8011" s="65"/>
      <c r="R8011" s="65"/>
    </row>
    <row r="8012" spans="6:18" s="2" customFormat="1" x14ac:dyDescent="0.3">
      <c r="F8012" s="65"/>
      <c r="L8012" s="65"/>
      <c r="R8012" s="65"/>
    </row>
    <row r="8013" spans="6:18" s="2" customFormat="1" x14ac:dyDescent="0.3">
      <c r="F8013" s="65"/>
      <c r="L8013" s="65"/>
      <c r="R8013" s="65"/>
    </row>
    <row r="8014" spans="6:18" s="2" customFormat="1" x14ac:dyDescent="0.3">
      <c r="F8014" s="65"/>
      <c r="L8014" s="65"/>
      <c r="R8014" s="65"/>
    </row>
    <row r="8015" spans="6:18" s="2" customFormat="1" x14ac:dyDescent="0.3">
      <c r="F8015" s="65"/>
      <c r="L8015" s="65"/>
      <c r="R8015" s="65"/>
    </row>
    <row r="8016" spans="6:18" s="2" customFormat="1" x14ac:dyDescent="0.3">
      <c r="F8016" s="65"/>
      <c r="L8016" s="65"/>
      <c r="R8016" s="65"/>
    </row>
    <row r="8017" spans="6:18" s="2" customFormat="1" x14ac:dyDescent="0.3">
      <c r="F8017" s="65"/>
      <c r="L8017" s="65"/>
      <c r="R8017" s="65"/>
    </row>
    <row r="8018" spans="6:18" s="2" customFormat="1" x14ac:dyDescent="0.3">
      <c r="F8018" s="65"/>
      <c r="L8018" s="65"/>
      <c r="R8018" s="65"/>
    </row>
    <row r="8019" spans="6:18" s="2" customFormat="1" x14ac:dyDescent="0.3">
      <c r="F8019" s="65"/>
      <c r="L8019" s="65"/>
      <c r="R8019" s="65"/>
    </row>
    <row r="8020" spans="6:18" s="2" customFormat="1" x14ac:dyDescent="0.3">
      <c r="F8020" s="65"/>
      <c r="L8020" s="65"/>
      <c r="R8020" s="65"/>
    </row>
    <row r="8021" spans="6:18" s="2" customFormat="1" x14ac:dyDescent="0.3">
      <c r="F8021" s="65"/>
      <c r="L8021" s="65"/>
      <c r="R8021" s="65"/>
    </row>
    <row r="8022" spans="6:18" s="2" customFormat="1" x14ac:dyDescent="0.3">
      <c r="F8022" s="65"/>
      <c r="L8022" s="65"/>
      <c r="R8022" s="65"/>
    </row>
    <row r="8023" spans="6:18" s="2" customFormat="1" x14ac:dyDescent="0.3">
      <c r="F8023" s="65"/>
      <c r="L8023" s="65"/>
      <c r="R8023" s="65"/>
    </row>
    <row r="8024" spans="6:18" s="2" customFormat="1" x14ac:dyDescent="0.3">
      <c r="F8024" s="65"/>
      <c r="L8024" s="65"/>
      <c r="R8024" s="65"/>
    </row>
    <row r="8025" spans="6:18" s="2" customFormat="1" x14ac:dyDescent="0.3">
      <c r="F8025" s="65"/>
      <c r="L8025" s="65"/>
      <c r="R8025" s="65"/>
    </row>
    <row r="8026" spans="6:18" s="2" customFormat="1" x14ac:dyDescent="0.3">
      <c r="F8026" s="65"/>
      <c r="L8026" s="65"/>
      <c r="R8026" s="65"/>
    </row>
    <row r="8027" spans="6:18" s="2" customFormat="1" x14ac:dyDescent="0.3">
      <c r="F8027" s="65"/>
      <c r="L8027" s="65"/>
      <c r="R8027" s="65"/>
    </row>
    <row r="8028" spans="6:18" s="2" customFormat="1" x14ac:dyDescent="0.3">
      <c r="F8028" s="65"/>
      <c r="L8028" s="65"/>
      <c r="R8028" s="65"/>
    </row>
    <row r="8029" spans="6:18" s="2" customFormat="1" x14ac:dyDescent="0.3">
      <c r="F8029" s="65"/>
      <c r="L8029" s="65"/>
      <c r="R8029" s="65"/>
    </row>
    <row r="8030" spans="6:18" s="2" customFormat="1" x14ac:dyDescent="0.3">
      <c r="F8030" s="65"/>
      <c r="L8030" s="65"/>
      <c r="R8030" s="65"/>
    </row>
    <row r="8031" spans="6:18" s="2" customFormat="1" x14ac:dyDescent="0.3">
      <c r="F8031" s="65"/>
      <c r="L8031" s="65"/>
      <c r="R8031" s="65"/>
    </row>
    <row r="8032" spans="6:18" s="2" customFormat="1" x14ac:dyDescent="0.3">
      <c r="F8032" s="65"/>
      <c r="L8032" s="65"/>
      <c r="R8032" s="65"/>
    </row>
    <row r="8033" spans="6:18" s="2" customFormat="1" x14ac:dyDescent="0.3">
      <c r="F8033" s="65"/>
      <c r="L8033" s="65"/>
      <c r="R8033" s="65"/>
    </row>
    <row r="8034" spans="6:18" s="2" customFormat="1" x14ac:dyDescent="0.3">
      <c r="F8034" s="65"/>
      <c r="L8034" s="65"/>
      <c r="R8034" s="65"/>
    </row>
    <row r="8035" spans="6:18" s="2" customFormat="1" x14ac:dyDescent="0.3">
      <c r="F8035" s="65"/>
      <c r="L8035" s="65"/>
      <c r="R8035" s="65"/>
    </row>
    <row r="8036" spans="6:18" s="2" customFormat="1" x14ac:dyDescent="0.3">
      <c r="F8036" s="65"/>
      <c r="L8036" s="65"/>
      <c r="R8036" s="65"/>
    </row>
    <row r="8037" spans="6:18" s="2" customFormat="1" x14ac:dyDescent="0.3">
      <c r="F8037" s="65"/>
      <c r="L8037" s="65"/>
      <c r="R8037" s="65"/>
    </row>
    <row r="8038" spans="6:18" s="2" customFormat="1" x14ac:dyDescent="0.3">
      <c r="F8038" s="65"/>
      <c r="L8038" s="65"/>
      <c r="R8038" s="65"/>
    </row>
    <row r="8039" spans="6:18" s="2" customFormat="1" x14ac:dyDescent="0.3">
      <c r="F8039" s="65"/>
      <c r="L8039" s="65"/>
      <c r="R8039" s="65"/>
    </row>
    <row r="8040" spans="6:18" s="2" customFormat="1" x14ac:dyDescent="0.3">
      <c r="F8040" s="65"/>
      <c r="L8040" s="65"/>
      <c r="R8040" s="65"/>
    </row>
    <row r="8041" spans="6:18" s="2" customFormat="1" x14ac:dyDescent="0.3">
      <c r="F8041" s="65"/>
      <c r="L8041" s="65"/>
      <c r="R8041" s="65"/>
    </row>
    <row r="8042" spans="6:18" s="2" customFormat="1" x14ac:dyDescent="0.3">
      <c r="F8042" s="65"/>
      <c r="L8042" s="65"/>
      <c r="R8042" s="65"/>
    </row>
    <row r="8043" spans="6:18" s="2" customFormat="1" x14ac:dyDescent="0.3">
      <c r="F8043" s="65"/>
      <c r="L8043" s="65"/>
      <c r="R8043" s="65"/>
    </row>
    <row r="8044" spans="6:18" s="2" customFormat="1" x14ac:dyDescent="0.3">
      <c r="F8044" s="65"/>
      <c r="L8044" s="65"/>
      <c r="R8044" s="65"/>
    </row>
    <row r="8045" spans="6:18" s="2" customFormat="1" x14ac:dyDescent="0.3">
      <c r="F8045" s="65"/>
      <c r="L8045" s="65"/>
      <c r="R8045" s="65"/>
    </row>
    <row r="8046" spans="6:18" s="2" customFormat="1" x14ac:dyDescent="0.3">
      <c r="F8046" s="65"/>
      <c r="L8046" s="65"/>
      <c r="R8046" s="65"/>
    </row>
    <row r="8047" spans="6:18" s="2" customFormat="1" x14ac:dyDescent="0.3">
      <c r="F8047" s="65"/>
      <c r="L8047" s="65"/>
      <c r="R8047" s="65"/>
    </row>
    <row r="8048" spans="6:18" s="2" customFormat="1" x14ac:dyDescent="0.3">
      <c r="F8048" s="65"/>
      <c r="L8048" s="65"/>
      <c r="R8048" s="65"/>
    </row>
    <row r="8049" spans="6:18" s="2" customFormat="1" x14ac:dyDescent="0.3">
      <c r="F8049" s="65"/>
      <c r="L8049" s="65"/>
      <c r="R8049" s="65"/>
    </row>
    <row r="8050" spans="6:18" s="2" customFormat="1" x14ac:dyDescent="0.3">
      <c r="F8050" s="65"/>
      <c r="L8050" s="65"/>
      <c r="R8050" s="65"/>
    </row>
    <row r="8051" spans="6:18" s="2" customFormat="1" x14ac:dyDescent="0.3">
      <c r="F8051" s="65"/>
      <c r="L8051" s="65"/>
      <c r="R8051" s="65"/>
    </row>
    <row r="8052" spans="6:18" s="2" customFormat="1" x14ac:dyDescent="0.3">
      <c r="F8052" s="65"/>
      <c r="L8052" s="65"/>
      <c r="R8052" s="65"/>
    </row>
    <row r="8053" spans="6:18" s="2" customFormat="1" x14ac:dyDescent="0.3">
      <c r="F8053" s="65"/>
      <c r="L8053" s="65"/>
      <c r="R8053" s="65"/>
    </row>
    <row r="8054" spans="6:18" s="2" customFormat="1" x14ac:dyDescent="0.3">
      <c r="F8054" s="65"/>
      <c r="L8054" s="65"/>
      <c r="R8054" s="65"/>
    </row>
    <row r="8055" spans="6:18" s="2" customFormat="1" x14ac:dyDescent="0.3">
      <c r="F8055" s="65"/>
      <c r="L8055" s="65"/>
      <c r="R8055" s="65"/>
    </row>
    <row r="8056" spans="6:18" s="2" customFormat="1" x14ac:dyDescent="0.3">
      <c r="F8056" s="65"/>
      <c r="L8056" s="65"/>
      <c r="R8056" s="65"/>
    </row>
    <row r="8057" spans="6:18" s="2" customFormat="1" x14ac:dyDescent="0.3">
      <c r="F8057" s="65"/>
      <c r="L8057" s="65"/>
      <c r="R8057" s="65"/>
    </row>
    <row r="8058" spans="6:18" s="2" customFormat="1" x14ac:dyDescent="0.3">
      <c r="F8058" s="65"/>
      <c r="L8058" s="65"/>
      <c r="R8058" s="65"/>
    </row>
    <row r="8059" spans="6:18" s="2" customFormat="1" x14ac:dyDescent="0.3">
      <c r="F8059" s="65"/>
      <c r="L8059" s="65"/>
      <c r="R8059" s="65"/>
    </row>
    <row r="8060" spans="6:18" s="2" customFormat="1" x14ac:dyDescent="0.3">
      <c r="F8060" s="65"/>
      <c r="L8060" s="65"/>
      <c r="R8060" s="65"/>
    </row>
    <row r="8061" spans="6:18" s="2" customFormat="1" x14ac:dyDescent="0.3">
      <c r="F8061" s="65"/>
      <c r="L8061" s="65"/>
      <c r="R8061" s="65"/>
    </row>
    <row r="8062" spans="6:18" s="2" customFormat="1" x14ac:dyDescent="0.3">
      <c r="F8062" s="65"/>
      <c r="L8062" s="65"/>
      <c r="R8062" s="65"/>
    </row>
    <row r="8063" spans="6:18" s="2" customFormat="1" x14ac:dyDescent="0.3">
      <c r="F8063" s="65"/>
      <c r="L8063" s="65"/>
      <c r="R8063" s="65"/>
    </row>
    <row r="8064" spans="6:18" s="2" customFormat="1" x14ac:dyDescent="0.3">
      <c r="F8064" s="65"/>
      <c r="L8064" s="65"/>
      <c r="R8064" s="65"/>
    </row>
    <row r="8065" spans="6:18" s="2" customFormat="1" x14ac:dyDescent="0.3">
      <c r="F8065" s="65"/>
      <c r="L8065" s="65"/>
      <c r="R8065" s="65"/>
    </row>
    <row r="8066" spans="6:18" s="2" customFormat="1" x14ac:dyDescent="0.3">
      <c r="F8066" s="65"/>
      <c r="L8066" s="65"/>
      <c r="R8066" s="65"/>
    </row>
    <row r="8067" spans="6:18" s="2" customFormat="1" x14ac:dyDescent="0.3">
      <c r="F8067" s="65"/>
      <c r="L8067" s="65"/>
      <c r="R8067" s="65"/>
    </row>
    <row r="8068" spans="6:18" s="2" customFormat="1" x14ac:dyDescent="0.3">
      <c r="F8068" s="65"/>
      <c r="L8068" s="65"/>
      <c r="R8068" s="65"/>
    </row>
    <row r="8069" spans="6:18" s="2" customFormat="1" x14ac:dyDescent="0.3">
      <c r="F8069" s="65"/>
      <c r="L8069" s="65"/>
      <c r="R8069" s="65"/>
    </row>
    <row r="8070" spans="6:18" s="2" customFormat="1" x14ac:dyDescent="0.3">
      <c r="F8070" s="65"/>
      <c r="L8070" s="65"/>
      <c r="R8070" s="65"/>
    </row>
    <row r="8071" spans="6:18" s="2" customFormat="1" x14ac:dyDescent="0.3">
      <c r="F8071" s="65"/>
      <c r="L8071" s="65"/>
      <c r="R8071" s="65"/>
    </row>
    <row r="8072" spans="6:18" s="2" customFormat="1" x14ac:dyDescent="0.3">
      <c r="F8072" s="65"/>
      <c r="L8072" s="65"/>
      <c r="R8072" s="65"/>
    </row>
    <row r="8073" spans="6:18" s="2" customFormat="1" x14ac:dyDescent="0.3">
      <c r="F8073" s="65"/>
      <c r="L8073" s="65"/>
      <c r="R8073" s="65"/>
    </row>
    <row r="8074" spans="6:18" s="2" customFormat="1" x14ac:dyDescent="0.3">
      <c r="F8074" s="65"/>
      <c r="L8074" s="65"/>
      <c r="R8074" s="65"/>
    </row>
    <row r="8075" spans="6:18" s="2" customFormat="1" x14ac:dyDescent="0.3">
      <c r="F8075" s="65"/>
      <c r="L8075" s="65"/>
      <c r="R8075" s="65"/>
    </row>
    <row r="8076" spans="6:18" s="2" customFormat="1" x14ac:dyDescent="0.3">
      <c r="F8076" s="65"/>
      <c r="L8076" s="65"/>
      <c r="R8076" s="65"/>
    </row>
    <row r="8077" spans="6:18" s="2" customFormat="1" x14ac:dyDescent="0.3">
      <c r="F8077" s="65"/>
      <c r="L8077" s="65"/>
      <c r="R8077" s="65"/>
    </row>
    <row r="8078" spans="6:18" s="2" customFormat="1" x14ac:dyDescent="0.3">
      <c r="F8078" s="65"/>
      <c r="L8078" s="65"/>
      <c r="R8078" s="65"/>
    </row>
    <row r="8079" spans="6:18" s="2" customFormat="1" x14ac:dyDescent="0.3">
      <c r="F8079" s="65"/>
      <c r="L8079" s="65"/>
      <c r="R8079" s="65"/>
    </row>
    <row r="8080" spans="6:18" s="2" customFormat="1" x14ac:dyDescent="0.3">
      <c r="F8080" s="65"/>
      <c r="L8080" s="65"/>
      <c r="R8080" s="65"/>
    </row>
    <row r="8081" spans="6:18" s="2" customFormat="1" x14ac:dyDescent="0.3">
      <c r="F8081" s="65"/>
      <c r="L8081" s="65"/>
      <c r="R8081" s="65"/>
    </row>
    <row r="8082" spans="6:18" s="2" customFormat="1" x14ac:dyDescent="0.3">
      <c r="F8082" s="65"/>
      <c r="L8082" s="65"/>
      <c r="R8082" s="65"/>
    </row>
    <row r="8083" spans="6:18" s="2" customFormat="1" x14ac:dyDescent="0.3">
      <c r="F8083" s="65"/>
      <c r="L8083" s="65"/>
      <c r="R8083" s="65"/>
    </row>
    <row r="8084" spans="6:18" s="2" customFormat="1" x14ac:dyDescent="0.3">
      <c r="F8084" s="65"/>
      <c r="L8084" s="65"/>
      <c r="R8084" s="65"/>
    </row>
    <row r="8085" spans="6:18" s="2" customFormat="1" x14ac:dyDescent="0.3">
      <c r="F8085" s="65"/>
      <c r="L8085" s="65"/>
      <c r="R8085" s="65"/>
    </row>
    <row r="8086" spans="6:18" s="2" customFormat="1" x14ac:dyDescent="0.3">
      <c r="F8086" s="65"/>
      <c r="L8086" s="65"/>
      <c r="R8086" s="65"/>
    </row>
    <row r="8087" spans="6:18" s="2" customFormat="1" x14ac:dyDescent="0.3">
      <c r="F8087" s="65"/>
      <c r="L8087" s="65"/>
      <c r="R8087" s="65"/>
    </row>
    <row r="8088" spans="6:18" s="2" customFormat="1" x14ac:dyDescent="0.3">
      <c r="F8088" s="65"/>
      <c r="L8088" s="65"/>
      <c r="R8088" s="65"/>
    </row>
    <row r="8089" spans="6:18" s="2" customFormat="1" x14ac:dyDescent="0.3">
      <c r="F8089" s="65"/>
      <c r="L8089" s="65"/>
      <c r="R8089" s="65"/>
    </row>
    <row r="8090" spans="6:18" s="2" customFormat="1" x14ac:dyDescent="0.3">
      <c r="F8090" s="65"/>
      <c r="L8090" s="65"/>
      <c r="R8090" s="65"/>
    </row>
    <row r="8091" spans="6:18" s="2" customFormat="1" x14ac:dyDescent="0.3">
      <c r="F8091" s="65"/>
      <c r="L8091" s="65"/>
      <c r="R8091" s="65"/>
    </row>
    <row r="8092" spans="6:18" s="2" customFormat="1" x14ac:dyDescent="0.3">
      <c r="F8092" s="65"/>
      <c r="L8092" s="65"/>
      <c r="R8092" s="65"/>
    </row>
    <row r="8093" spans="6:18" s="2" customFormat="1" x14ac:dyDescent="0.3">
      <c r="F8093" s="65"/>
      <c r="L8093" s="65"/>
      <c r="R8093" s="65"/>
    </row>
    <row r="8094" spans="6:18" s="2" customFormat="1" x14ac:dyDescent="0.3">
      <c r="F8094" s="65"/>
      <c r="L8094" s="65"/>
      <c r="R8094" s="65"/>
    </row>
    <row r="8095" spans="6:18" s="2" customFormat="1" x14ac:dyDescent="0.3">
      <c r="F8095" s="65"/>
      <c r="L8095" s="65"/>
      <c r="R8095" s="65"/>
    </row>
    <row r="8096" spans="6:18" s="2" customFormat="1" x14ac:dyDescent="0.3">
      <c r="F8096" s="65"/>
      <c r="L8096" s="65"/>
      <c r="R8096" s="65"/>
    </row>
    <row r="8097" spans="6:18" s="2" customFormat="1" x14ac:dyDescent="0.3">
      <c r="F8097" s="65"/>
      <c r="L8097" s="65"/>
      <c r="R8097" s="65"/>
    </row>
    <row r="8098" spans="6:18" s="2" customFormat="1" x14ac:dyDescent="0.3">
      <c r="F8098" s="65"/>
      <c r="L8098" s="65"/>
      <c r="R8098" s="65"/>
    </row>
    <row r="8099" spans="6:18" s="2" customFormat="1" x14ac:dyDescent="0.3">
      <c r="F8099" s="65"/>
      <c r="L8099" s="65"/>
      <c r="R8099" s="65"/>
    </row>
    <row r="8100" spans="6:18" s="2" customFormat="1" x14ac:dyDescent="0.3">
      <c r="F8100" s="65"/>
      <c r="L8100" s="65"/>
      <c r="R8100" s="65"/>
    </row>
    <row r="8101" spans="6:18" s="2" customFormat="1" x14ac:dyDescent="0.3">
      <c r="F8101" s="65"/>
      <c r="L8101" s="65"/>
      <c r="R8101" s="65"/>
    </row>
    <row r="8102" spans="6:18" s="2" customFormat="1" x14ac:dyDescent="0.3">
      <c r="F8102" s="65"/>
      <c r="L8102" s="65"/>
      <c r="R8102" s="65"/>
    </row>
    <row r="8103" spans="6:18" s="2" customFormat="1" x14ac:dyDescent="0.3">
      <c r="F8103" s="65"/>
      <c r="L8103" s="65"/>
      <c r="R8103" s="65"/>
    </row>
    <row r="8104" spans="6:18" s="2" customFormat="1" x14ac:dyDescent="0.3">
      <c r="F8104" s="65"/>
      <c r="L8104" s="65"/>
      <c r="R8104" s="65"/>
    </row>
    <row r="8105" spans="6:18" s="2" customFormat="1" x14ac:dyDescent="0.3">
      <c r="F8105" s="65"/>
      <c r="L8105" s="65"/>
      <c r="R8105" s="65"/>
    </row>
    <row r="8106" spans="6:18" s="2" customFormat="1" x14ac:dyDescent="0.3">
      <c r="F8106" s="65"/>
      <c r="L8106" s="65"/>
      <c r="R8106" s="65"/>
    </row>
    <row r="8107" spans="6:18" s="2" customFormat="1" x14ac:dyDescent="0.3">
      <c r="F8107" s="65"/>
      <c r="L8107" s="65"/>
      <c r="R8107" s="65"/>
    </row>
    <row r="8108" spans="6:18" s="2" customFormat="1" x14ac:dyDescent="0.3">
      <c r="F8108" s="65"/>
      <c r="L8108" s="65"/>
      <c r="R8108" s="65"/>
    </row>
    <row r="8109" spans="6:18" s="2" customFormat="1" x14ac:dyDescent="0.3">
      <c r="F8109" s="65"/>
      <c r="L8109" s="65"/>
      <c r="R8109" s="65"/>
    </row>
    <row r="8110" spans="6:18" s="2" customFormat="1" x14ac:dyDescent="0.3">
      <c r="F8110" s="65"/>
      <c r="L8110" s="65"/>
      <c r="R8110" s="65"/>
    </row>
    <row r="8111" spans="6:18" s="2" customFormat="1" x14ac:dyDescent="0.3">
      <c r="F8111" s="65"/>
      <c r="L8111" s="65"/>
      <c r="R8111" s="65"/>
    </row>
    <row r="8112" spans="6:18" s="2" customFormat="1" x14ac:dyDescent="0.3">
      <c r="F8112" s="65"/>
      <c r="L8112" s="65"/>
      <c r="R8112" s="65"/>
    </row>
    <row r="8113" spans="6:18" s="2" customFormat="1" x14ac:dyDescent="0.3">
      <c r="F8113" s="65"/>
      <c r="L8113" s="65"/>
      <c r="R8113" s="65"/>
    </row>
    <row r="8114" spans="6:18" s="2" customFormat="1" x14ac:dyDescent="0.3">
      <c r="F8114" s="65"/>
      <c r="L8114" s="65"/>
      <c r="R8114" s="65"/>
    </row>
    <row r="8115" spans="6:18" s="2" customFormat="1" x14ac:dyDescent="0.3">
      <c r="F8115" s="65"/>
      <c r="L8115" s="65"/>
      <c r="R8115" s="65"/>
    </row>
    <row r="8116" spans="6:18" s="2" customFormat="1" x14ac:dyDescent="0.3">
      <c r="F8116" s="65"/>
      <c r="L8116" s="65"/>
      <c r="R8116" s="65"/>
    </row>
    <row r="8117" spans="6:18" s="2" customFormat="1" x14ac:dyDescent="0.3">
      <c r="F8117" s="65"/>
      <c r="L8117" s="65"/>
      <c r="R8117" s="65"/>
    </row>
    <row r="8118" spans="6:18" s="2" customFormat="1" x14ac:dyDescent="0.3">
      <c r="F8118" s="65"/>
      <c r="L8118" s="65"/>
      <c r="R8118" s="65"/>
    </row>
    <row r="8119" spans="6:18" s="2" customFormat="1" x14ac:dyDescent="0.3">
      <c r="F8119" s="65"/>
      <c r="L8119" s="65"/>
      <c r="R8119" s="65"/>
    </row>
    <row r="8120" spans="6:18" s="2" customFormat="1" x14ac:dyDescent="0.3">
      <c r="F8120" s="65"/>
      <c r="L8120" s="65"/>
      <c r="R8120" s="65"/>
    </row>
    <row r="8121" spans="6:18" s="2" customFormat="1" x14ac:dyDescent="0.3">
      <c r="F8121" s="65"/>
      <c r="L8121" s="65"/>
      <c r="R8121" s="65"/>
    </row>
    <row r="8122" spans="6:18" s="2" customFormat="1" x14ac:dyDescent="0.3">
      <c r="F8122" s="65"/>
      <c r="L8122" s="65"/>
      <c r="R8122" s="65"/>
    </row>
    <row r="8123" spans="6:18" s="2" customFormat="1" x14ac:dyDescent="0.3">
      <c r="F8123" s="65"/>
      <c r="L8123" s="65"/>
      <c r="R8123" s="65"/>
    </row>
    <row r="8124" spans="6:18" s="2" customFormat="1" x14ac:dyDescent="0.3">
      <c r="F8124" s="65"/>
      <c r="L8124" s="65"/>
      <c r="R8124" s="65"/>
    </row>
    <row r="8125" spans="6:18" s="2" customFormat="1" x14ac:dyDescent="0.3">
      <c r="F8125" s="65"/>
      <c r="L8125" s="65"/>
      <c r="R8125" s="65"/>
    </row>
    <row r="8126" spans="6:18" s="2" customFormat="1" x14ac:dyDescent="0.3">
      <c r="F8126" s="65"/>
      <c r="L8126" s="65"/>
      <c r="R8126" s="65"/>
    </row>
    <row r="8127" spans="6:18" s="2" customFormat="1" x14ac:dyDescent="0.3">
      <c r="F8127" s="65"/>
      <c r="L8127" s="65"/>
      <c r="R8127" s="65"/>
    </row>
    <row r="8128" spans="6:18" s="2" customFormat="1" x14ac:dyDescent="0.3">
      <c r="F8128" s="65"/>
      <c r="L8128" s="65"/>
      <c r="R8128" s="65"/>
    </row>
    <row r="8129" spans="6:18" s="2" customFormat="1" x14ac:dyDescent="0.3">
      <c r="F8129" s="65"/>
      <c r="L8129" s="65"/>
      <c r="R8129" s="65"/>
    </row>
    <row r="8130" spans="6:18" s="2" customFormat="1" x14ac:dyDescent="0.3">
      <c r="F8130" s="65"/>
      <c r="L8130" s="65"/>
      <c r="R8130" s="65"/>
    </row>
    <row r="8131" spans="6:18" s="2" customFormat="1" x14ac:dyDescent="0.3">
      <c r="F8131" s="65"/>
      <c r="L8131" s="65"/>
      <c r="R8131" s="65"/>
    </row>
    <row r="8132" spans="6:18" s="2" customFormat="1" x14ac:dyDescent="0.3">
      <c r="F8132" s="65"/>
      <c r="L8132" s="65"/>
      <c r="R8132" s="65"/>
    </row>
    <row r="8133" spans="6:18" s="2" customFormat="1" x14ac:dyDescent="0.3">
      <c r="F8133" s="65"/>
      <c r="L8133" s="65"/>
      <c r="R8133" s="65"/>
    </row>
    <row r="8134" spans="6:18" s="2" customFormat="1" x14ac:dyDescent="0.3">
      <c r="F8134" s="65"/>
      <c r="L8134" s="65"/>
      <c r="R8134" s="65"/>
    </row>
    <row r="8135" spans="6:18" s="2" customFormat="1" x14ac:dyDescent="0.3">
      <c r="F8135" s="65"/>
      <c r="L8135" s="65"/>
      <c r="R8135" s="65"/>
    </row>
    <row r="8136" spans="6:18" s="2" customFormat="1" x14ac:dyDescent="0.3">
      <c r="F8136" s="65"/>
      <c r="L8136" s="65"/>
      <c r="R8136" s="65"/>
    </row>
    <row r="8137" spans="6:18" s="2" customFormat="1" x14ac:dyDescent="0.3">
      <c r="F8137" s="65"/>
      <c r="L8137" s="65"/>
      <c r="R8137" s="65"/>
    </row>
    <row r="8138" spans="6:18" s="2" customFormat="1" x14ac:dyDescent="0.3">
      <c r="F8138" s="65"/>
      <c r="L8138" s="65"/>
      <c r="R8138" s="65"/>
    </row>
    <row r="8139" spans="6:18" s="2" customFormat="1" x14ac:dyDescent="0.3">
      <c r="F8139" s="65"/>
      <c r="L8139" s="65"/>
      <c r="R8139" s="65"/>
    </row>
    <row r="8140" spans="6:18" s="2" customFormat="1" x14ac:dyDescent="0.3">
      <c r="F8140" s="65"/>
      <c r="L8140" s="65"/>
      <c r="R8140" s="65"/>
    </row>
    <row r="8141" spans="6:18" s="2" customFormat="1" x14ac:dyDescent="0.3">
      <c r="F8141" s="65"/>
      <c r="L8141" s="65"/>
      <c r="R8141" s="65"/>
    </row>
    <row r="8142" spans="6:18" s="2" customFormat="1" x14ac:dyDescent="0.3">
      <c r="F8142" s="65"/>
      <c r="L8142" s="65"/>
      <c r="R8142" s="65"/>
    </row>
    <row r="8143" spans="6:18" s="2" customFormat="1" x14ac:dyDescent="0.3">
      <c r="F8143" s="65"/>
      <c r="L8143" s="65"/>
      <c r="R8143" s="65"/>
    </row>
    <row r="8144" spans="6:18" s="2" customFormat="1" x14ac:dyDescent="0.3">
      <c r="F8144" s="65"/>
      <c r="L8144" s="65"/>
      <c r="R8144" s="65"/>
    </row>
    <row r="8145" spans="6:18" s="2" customFormat="1" x14ac:dyDescent="0.3">
      <c r="F8145" s="65"/>
      <c r="L8145" s="65"/>
      <c r="R8145" s="65"/>
    </row>
    <row r="8146" spans="6:18" s="2" customFormat="1" x14ac:dyDescent="0.3">
      <c r="F8146" s="65"/>
      <c r="L8146" s="65"/>
      <c r="R8146" s="65"/>
    </row>
    <row r="8147" spans="6:18" s="2" customFormat="1" x14ac:dyDescent="0.3">
      <c r="F8147" s="65"/>
      <c r="L8147" s="65"/>
      <c r="R8147" s="65"/>
    </row>
    <row r="8148" spans="6:18" s="2" customFormat="1" x14ac:dyDescent="0.3">
      <c r="F8148" s="65"/>
      <c r="L8148" s="65"/>
      <c r="R8148" s="65"/>
    </row>
    <row r="8149" spans="6:18" s="2" customFormat="1" x14ac:dyDescent="0.3">
      <c r="F8149" s="65"/>
      <c r="L8149" s="65"/>
      <c r="R8149" s="65"/>
    </row>
    <row r="8150" spans="6:18" s="2" customFormat="1" x14ac:dyDescent="0.3">
      <c r="F8150" s="65"/>
      <c r="L8150" s="65"/>
      <c r="R8150" s="65"/>
    </row>
    <row r="8151" spans="6:18" s="2" customFormat="1" x14ac:dyDescent="0.3">
      <c r="F8151" s="65"/>
      <c r="L8151" s="65"/>
      <c r="R8151" s="65"/>
    </row>
    <row r="8152" spans="6:18" s="2" customFormat="1" x14ac:dyDescent="0.3">
      <c r="F8152" s="65"/>
      <c r="L8152" s="65"/>
      <c r="R8152" s="65"/>
    </row>
    <row r="8153" spans="6:18" s="2" customFormat="1" x14ac:dyDescent="0.3">
      <c r="F8153" s="65"/>
      <c r="L8153" s="65"/>
      <c r="R8153" s="65"/>
    </row>
    <row r="8154" spans="6:18" s="2" customFormat="1" x14ac:dyDescent="0.3">
      <c r="F8154" s="65"/>
      <c r="L8154" s="65"/>
      <c r="R8154" s="65"/>
    </row>
    <row r="8155" spans="6:18" s="2" customFormat="1" x14ac:dyDescent="0.3">
      <c r="F8155" s="65"/>
      <c r="L8155" s="65"/>
      <c r="R8155" s="65"/>
    </row>
    <row r="8156" spans="6:18" s="2" customFormat="1" x14ac:dyDescent="0.3">
      <c r="F8156" s="65"/>
      <c r="L8156" s="65"/>
      <c r="R8156" s="65"/>
    </row>
    <row r="8157" spans="6:18" s="2" customFormat="1" x14ac:dyDescent="0.3">
      <c r="F8157" s="65"/>
      <c r="L8157" s="65"/>
      <c r="R8157" s="65"/>
    </row>
    <row r="8158" spans="6:18" s="2" customFormat="1" x14ac:dyDescent="0.3">
      <c r="F8158" s="65"/>
      <c r="L8158" s="65"/>
      <c r="R8158" s="65"/>
    </row>
    <row r="8159" spans="6:18" s="2" customFormat="1" x14ac:dyDescent="0.3">
      <c r="F8159" s="65"/>
      <c r="L8159" s="65"/>
      <c r="R8159" s="65"/>
    </row>
    <row r="8160" spans="6:18" s="2" customFormat="1" x14ac:dyDescent="0.3">
      <c r="F8160" s="65"/>
      <c r="L8160" s="65"/>
      <c r="R8160" s="65"/>
    </row>
    <row r="8161" spans="6:18" s="2" customFormat="1" x14ac:dyDescent="0.3">
      <c r="F8161" s="65"/>
      <c r="L8161" s="65"/>
      <c r="R8161" s="65"/>
    </row>
    <row r="8162" spans="6:18" s="2" customFormat="1" x14ac:dyDescent="0.3">
      <c r="F8162" s="65"/>
      <c r="L8162" s="65"/>
      <c r="R8162" s="65"/>
    </row>
    <row r="8163" spans="6:18" s="2" customFormat="1" x14ac:dyDescent="0.3">
      <c r="F8163" s="65"/>
      <c r="L8163" s="65"/>
      <c r="R8163" s="65"/>
    </row>
    <row r="8164" spans="6:18" s="2" customFormat="1" x14ac:dyDescent="0.3">
      <c r="F8164" s="65"/>
      <c r="L8164" s="65"/>
      <c r="R8164" s="65"/>
    </row>
    <row r="8165" spans="6:18" s="2" customFormat="1" x14ac:dyDescent="0.3">
      <c r="F8165" s="65"/>
      <c r="L8165" s="65"/>
      <c r="R8165" s="65"/>
    </row>
    <row r="8166" spans="6:18" s="2" customFormat="1" x14ac:dyDescent="0.3">
      <c r="F8166" s="65"/>
      <c r="L8166" s="65"/>
      <c r="R8166" s="65"/>
    </row>
    <row r="8167" spans="6:18" s="2" customFormat="1" x14ac:dyDescent="0.3">
      <c r="F8167" s="65"/>
      <c r="L8167" s="65"/>
      <c r="R8167" s="65"/>
    </row>
    <row r="8168" spans="6:18" s="2" customFormat="1" x14ac:dyDescent="0.3">
      <c r="F8168" s="65"/>
      <c r="L8168" s="65"/>
      <c r="R8168" s="65"/>
    </row>
    <row r="8169" spans="6:18" s="2" customFormat="1" x14ac:dyDescent="0.3">
      <c r="F8169" s="65"/>
      <c r="L8169" s="65"/>
      <c r="R8169" s="65"/>
    </row>
    <row r="8170" spans="6:18" s="2" customFormat="1" x14ac:dyDescent="0.3">
      <c r="F8170" s="65"/>
      <c r="L8170" s="65"/>
      <c r="R8170" s="65"/>
    </row>
    <row r="8171" spans="6:18" s="2" customFormat="1" x14ac:dyDescent="0.3">
      <c r="F8171" s="65"/>
      <c r="L8171" s="65"/>
      <c r="R8171" s="65"/>
    </row>
    <row r="8172" spans="6:18" s="2" customFormat="1" x14ac:dyDescent="0.3">
      <c r="F8172" s="65"/>
      <c r="L8172" s="65"/>
      <c r="R8172" s="65"/>
    </row>
    <row r="8173" spans="6:18" s="2" customFormat="1" x14ac:dyDescent="0.3">
      <c r="F8173" s="65"/>
      <c r="L8173" s="65"/>
      <c r="R8173" s="65"/>
    </row>
    <row r="8174" spans="6:18" s="2" customFormat="1" x14ac:dyDescent="0.3">
      <c r="F8174" s="65"/>
      <c r="L8174" s="65"/>
      <c r="R8174" s="65"/>
    </row>
    <row r="8175" spans="6:18" s="2" customFormat="1" x14ac:dyDescent="0.3">
      <c r="F8175" s="65"/>
      <c r="L8175" s="65"/>
      <c r="R8175" s="65"/>
    </row>
    <row r="8176" spans="6:18" s="2" customFormat="1" x14ac:dyDescent="0.3">
      <c r="F8176" s="65"/>
      <c r="L8176" s="65"/>
      <c r="R8176" s="65"/>
    </row>
    <row r="8177" spans="6:18" s="2" customFormat="1" x14ac:dyDescent="0.3">
      <c r="F8177" s="65"/>
      <c r="L8177" s="65"/>
      <c r="R8177" s="65"/>
    </row>
    <row r="8178" spans="6:18" s="2" customFormat="1" x14ac:dyDescent="0.3">
      <c r="F8178" s="65"/>
      <c r="L8178" s="65"/>
      <c r="R8178" s="65"/>
    </row>
    <row r="8179" spans="6:18" s="2" customFormat="1" x14ac:dyDescent="0.3">
      <c r="F8179" s="65"/>
      <c r="L8179" s="65"/>
      <c r="R8179" s="65"/>
    </row>
    <row r="8180" spans="6:18" s="2" customFormat="1" x14ac:dyDescent="0.3">
      <c r="F8180" s="65"/>
      <c r="L8180" s="65"/>
      <c r="R8180" s="65"/>
    </row>
    <row r="8181" spans="6:18" s="2" customFormat="1" x14ac:dyDescent="0.3">
      <c r="F8181" s="65"/>
      <c r="L8181" s="65"/>
      <c r="R8181" s="65"/>
    </row>
    <row r="8182" spans="6:18" s="2" customFormat="1" x14ac:dyDescent="0.3">
      <c r="F8182" s="65"/>
      <c r="L8182" s="65"/>
      <c r="R8182" s="65"/>
    </row>
    <row r="8183" spans="6:18" s="2" customFormat="1" x14ac:dyDescent="0.3">
      <c r="F8183" s="65"/>
      <c r="L8183" s="65"/>
      <c r="R8183" s="65"/>
    </row>
    <row r="8184" spans="6:18" s="2" customFormat="1" x14ac:dyDescent="0.3">
      <c r="F8184" s="65"/>
      <c r="L8184" s="65"/>
      <c r="R8184" s="65"/>
    </row>
    <row r="8185" spans="6:18" s="2" customFormat="1" x14ac:dyDescent="0.3">
      <c r="F8185" s="65"/>
      <c r="L8185" s="65"/>
      <c r="R8185" s="65"/>
    </row>
    <row r="8186" spans="6:18" s="2" customFormat="1" x14ac:dyDescent="0.3">
      <c r="F8186" s="65"/>
      <c r="L8186" s="65"/>
      <c r="R8186" s="65"/>
    </row>
    <row r="8187" spans="6:18" s="2" customFormat="1" x14ac:dyDescent="0.3">
      <c r="F8187" s="65"/>
      <c r="L8187" s="65"/>
      <c r="R8187" s="65"/>
    </row>
    <row r="8188" spans="6:18" s="2" customFormat="1" x14ac:dyDescent="0.3">
      <c r="F8188" s="65"/>
      <c r="L8188" s="65"/>
      <c r="R8188" s="65"/>
    </row>
    <row r="8189" spans="6:18" s="2" customFormat="1" x14ac:dyDescent="0.3">
      <c r="F8189" s="65"/>
      <c r="L8189" s="65"/>
      <c r="R8189" s="65"/>
    </row>
    <row r="8190" spans="6:18" s="2" customFormat="1" x14ac:dyDescent="0.3">
      <c r="F8190" s="65"/>
      <c r="L8190" s="65"/>
      <c r="R8190" s="65"/>
    </row>
    <row r="8191" spans="6:18" s="2" customFormat="1" x14ac:dyDescent="0.3">
      <c r="F8191" s="65"/>
      <c r="L8191" s="65"/>
      <c r="R8191" s="65"/>
    </row>
    <row r="8192" spans="6:18" s="2" customFormat="1" x14ac:dyDescent="0.3">
      <c r="F8192" s="65"/>
      <c r="L8192" s="65"/>
      <c r="R8192" s="65"/>
    </row>
    <row r="8193" spans="6:18" s="2" customFormat="1" x14ac:dyDescent="0.3">
      <c r="F8193" s="65"/>
      <c r="L8193" s="65"/>
      <c r="R8193" s="65"/>
    </row>
    <row r="8194" spans="6:18" s="2" customFormat="1" x14ac:dyDescent="0.3">
      <c r="F8194" s="65"/>
      <c r="L8194" s="65"/>
      <c r="R8194" s="65"/>
    </row>
    <row r="8195" spans="6:18" s="2" customFormat="1" x14ac:dyDescent="0.3">
      <c r="F8195" s="65"/>
      <c r="L8195" s="65"/>
      <c r="R8195" s="65"/>
    </row>
    <row r="8196" spans="6:18" s="2" customFormat="1" x14ac:dyDescent="0.3">
      <c r="F8196" s="65"/>
      <c r="L8196" s="65"/>
      <c r="R8196" s="65"/>
    </row>
    <row r="8197" spans="6:18" s="2" customFormat="1" x14ac:dyDescent="0.3">
      <c r="F8197" s="65"/>
      <c r="L8197" s="65"/>
      <c r="R8197" s="65"/>
    </row>
    <row r="8198" spans="6:18" s="2" customFormat="1" x14ac:dyDescent="0.3">
      <c r="F8198" s="65"/>
      <c r="L8198" s="65"/>
      <c r="R8198" s="65"/>
    </row>
    <row r="8199" spans="6:18" s="2" customFormat="1" x14ac:dyDescent="0.3">
      <c r="F8199" s="65"/>
      <c r="L8199" s="65"/>
      <c r="R8199" s="65"/>
    </row>
    <row r="8200" spans="6:18" s="2" customFormat="1" x14ac:dyDescent="0.3">
      <c r="F8200" s="65"/>
      <c r="L8200" s="65"/>
      <c r="R8200" s="65"/>
    </row>
    <row r="8201" spans="6:18" s="2" customFormat="1" x14ac:dyDescent="0.3">
      <c r="F8201" s="65"/>
      <c r="L8201" s="65"/>
      <c r="R8201" s="65"/>
    </row>
    <row r="8202" spans="6:18" s="2" customFormat="1" x14ac:dyDescent="0.3">
      <c r="F8202" s="65"/>
      <c r="L8202" s="65"/>
      <c r="R8202" s="65"/>
    </row>
    <row r="8203" spans="6:18" s="2" customFormat="1" x14ac:dyDescent="0.3">
      <c r="F8203" s="65"/>
      <c r="L8203" s="65"/>
      <c r="R8203" s="65"/>
    </row>
    <row r="8204" spans="6:18" s="2" customFormat="1" x14ac:dyDescent="0.3">
      <c r="F8204" s="65"/>
      <c r="L8204" s="65"/>
      <c r="R8204" s="65"/>
    </row>
    <row r="8205" spans="6:18" s="2" customFormat="1" x14ac:dyDescent="0.3">
      <c r="F8205" s="65"/>
      <c r="L8205" s="65"/>
      <c r="R8205" s="65"/>
    </row>
    <row r="8206" spans="6:18" s="2" customFormat="1" x14ac:dyDescent="0.3">
      <c r="F8206" s="65"/>
      <c r="L8206" s="65"/>
      <c r="R8206" s="65"/>
    </row>
    <row r="8207" spans="6:18" s="2" customFormat="1" x14ac:dyDescent="0.3">
      <c r="F8207" s="65"/>
      <c r="L8207" s="65"/>
      <c r="R8207" s="65"/>
    </row>
    <row r="8208" spans="6:18" s="2" customFormat="1" x14ac:dyDescent="0.3">
      <c r="F8208" s="65"/>
      <c r="L8208" s="65"/>
      <c r="R8208" s="65"/>
    </row>
    <row r="8209" spans="6:18" s="2" customFormat="1" x14ac:dyDescent="0.3">
      <c r="F8209" s="65"/>
      <c r="L8209" s="65"/>
      <c r="R8209" s="65"/>
    </row>
    <row r="8210" spans="6:18" s="2" customFormat="1" x14ac:dyDescent="0.3">
      <c r="F8210" s="65"/>
      <c r="L8210" s="65"/>
      <c r="R8210" s="65"/>
    </row>
    <row r="8211" spans="6:18" s="2" customFormat="1" x14ac:dyDescent="0.3">
      <c r="F8211" s="65"/>
      <c r="L8211" s="65"/>
      <c r="R8211" s="65"/>
    </row>
    <row r="8212" spans="6:18" s="2" customFormat="1" x14ac:dyDescent="0.3">
      <c r="F8212" s="65"/>
      <c r="L8212" s="65"/>
      <c r="R8212" s="65"/>
    </row>
    <row r="8213" spans="6:18" s="2" customFormat="1" x14ac:dyDescent="0.3">
      <c r="F8213" s="65"/>
      <c r="L8213" s="65"/>
      <c r="R8213" s="65"/>
    </row>
    <row r="8214" spans="6:18" s="2" customFormat="1" x14ac:dyDescent="0.3">
      <c r="F8214" s="65"/>
      <c r="L8214" s="65"/>
      <c r="R8214" s="65"/>
    </row>
    <row r="8215" spans="6:18" s="2" customFormat="1" x14ac:dyDescent="0.3">
      <c r="F8215" s="65"/>
      <c r="L8215" s="65"/>
      <c r="R8215" s="65"/>
    </row>
    <row r="8216" spans="6:18" s="2" customFormat="1" x14ac:dyDescent="0.3">
      <c r="F8216" s="65"/>
      <c r="L8216" s="65"/>
      <c r="R8216" s="65"/>
    </row>
    <row r="8217" spans="6:18" s="2" customFormat="1" x14ac:dyDescent="0.3">
      <c r="F8217" s="65"/>
      <c r="L8217" s="65"/>
      <c r="R8217" s="65"/>
    </row>
    <row r="8218" spans="6:18" s="2" customFormat="1" x14ac:dyDescent="0.3">
      <c r="F8218" s="65"/>
      <c r="L8218" s="65"/>
      <c r="R8218" s="65"/>
    </row>
    <row r="8219" spans="6:18" s="2" customFormat="1" x14ac:dyDescent="0.3">
      <c r="F8219" s="65"/>
      <c r="L8219" s="65"/>
      <c r="R8219" s="65"/>
    </row>
    <row r="8220" spans="6:18" s="2" customFormat="1" x14ac:dyDescent="0.3">
      <c r="F8220" s="65"/>
      <c r="L8220" s="65"/>
      <c r="R8220" s="65"/>
    </row>
    <row r="8221" spans="6:18" s="2" customFormat="1" x14ac:dyDescent="0.3">
      <c r="F8221" s="65"/>
      <c r="L8221" s="65"/>
      <c r="R8221" s="65"/>
    </row>
    <row r="8222" spans="6:18" s="2" customFormat="1" x14ac:dyDescent="0.3">
      <c r="F8222" s="65"/>
      <c r="L8222" s="65"/>
      <c r="R8222" s="65"/>
    </row>
    <row r="8223" spans="6:18" s="2" customFormat="1" x14ac:dyDescent="0.3">
      <c r="F8223" s="65"/>
      <c r="L8223" s="65"/>
      <c r="R8223" s="65"/>
    </row>
    <row r="8224" spans="6:18" s="2" customFormat="1" x14ac:dyDescent="0.3">
      <c r="F8224" s="65"/>
      <c r="L8224" s="65"/>
      <c r="R8224" s="65"/>
    </row>
    <row r="8225" spans="6:18" s="2" customFormat="1" x14ac:dyDescent="0.3">
      <c r="F8225" s="65"/>
      <c r="L8225" s="65"/>
      <c r="R8225" s="65"/>
    </row>
    <row r="8226" spans="6:18" s="2" customFormat="1" x14ac:dyDescent="0.3">
      <c r="F8226" s="65"/>
      <c r="L8226" s="65"/>
      <c r="R8226" s="65"/>
    </row>
    <row r="8227" spans="6:18" s="2" customFormat="1" x14ac:dyDescent="0.3">
      <c r="F8227" s="65"/>
      <c r="L8227" s="65"/>
      <c r="R8227" s="65"/>
    </row>
    <row r="8228" spans="6:18" s="2" customFormat="1" x14ac:dyDescent="0.3">
      <c r="F8228" s="65"/>
      <c r="L8228" s="65"/>
      <c r="R8228" s="65"/>
    </row>
    <row r="8229" spans="6:18" s="2" customFormat="1" x14ac:dyDescent="0.3">
      <c r="F8229" s="65"/>
      <c r="L8229" s="65"/>
      <c r="R8229" s="65"/>
    </row>
    <row r="8230" spans="6:18" s="2" customFormat="1" x14ac:dyDescent="0.3">
      <c r="F8230" s="65"/>
      <c r="L8230" s="65"/>
      <c r="R8230" s="65"/>
    </row>
    <row r="8231" spans="6:18" s="2" customFormat="1" x14ac:dyDescent="0.3">
      <c r="F8231" s="65"/>
      <c r="L8231" s="65"/>
      <c r="R8231" s="65"/>
    </row>
    <row r="8232" spans="6:18" s="2" customFormat="1" x14ac:dyDescent="0.3">
      <c r="F8232" s="65"/>
      <c r="L8232" s="65"/>
      <c r="R8232" s="65"/>
    </row>
    <row r="8233" spans="6:18" s="2" customFormat="1" x14ac:dyDescent="0.3">
      <c r="F8233" s="65"/>
      <c r="L8233" s="65"/>
      <c r="R8233" s="65"/>
    </row>
    <row r="8234" spans="6:18" s="2" customFormat="1" x14ac:dyDescent="0.3">
      <c r="F8234" s="65"/>
      <c r="L8234" s="65"/>
      <c r="R8234" s="65"/>
    </row>
    <row r="8235" spans="6:18" s="2" customFormat="1" x14ac:dyDescent="0.3">
      <c r="F8235" s="65"/>
      <c r="L8235" s="65"/>
      <c r="R8235" s="65"/>
    </row>
    <row r="8236" spans="6:18" s="2" customFormat="1" x14ac:dyDescent="0.3">
      <c r="F8236" s="65"/>
      <c r="L8236" s="65"/>
      <c r="R8236" s="65"/>
    </row>
    <row r="8237" spans="6:18" s="2" customFormat="1" x14ac:dyDescent="0.3">
      <c r="F8237" s="65"/>
      <c r="L8237" s="65"/>
      <c r="R8237" s="65"/>
    </row>
    <row r="8238" spans="6:18" s="2" customFormat="1" x14ac:dyDescent="0.3">
      <c r="F8238" s="65"/>
      <c r="L8238" s="65"/>
      <c r="R8238" s="65"/>
    </row>
    <row r="8239" spans="6:18" s="2" customFormat="1" x14ac:dyDescent="0.3">
      <c r="F8239" s="65"/>
      <c r="L8239" s="65"/>
      <c r="R8239" s="65"/>
    </row>
    <row r="8240" spans="6:18" s="2" customFormat="1" x14ac:dyDescent="0.3">
      <c r="F8240" s="65"/>
      <c r="L8240" s="65"/>
      <c r="R8240" s="65"/>
    </row>
    <row r="8241" spans="6:18" s="2" customFormat="1" x14ac:dyDescent="0.3">
      <c r="F8241" s="65"/>
      <c r="L8241" s="65"/>
      <c r="R8241" s="65"/>
    </row>
    <row r="8242" spans="6:18" s="2" customFormat="1" x14ac:dyDescent="0.3">
      <c r="F8242" s="65"/>
      <c r="L8242" s="65"/>
      <c r="R8242" s="65"/>
    </row>
    <row r="8243" spans="6:18" s="2" customFormat="1" x14ac:dyDescent="0.3">
      <c r="F8243" s="65"/>
      <c r="L8243" s="65"/>
      <c r="R8243" s="65"/>
    </row>
    <row r="8244" spans="6:18" s="2" customFormat="1" x14ac:dyDescent="0.3">
      <c r="F8244" s="65"/>
      <c r="L8244" s="65"/>
      <c r="R8244" s="65"/>
    </row>
    <row r="8245" spans="6:18" s="2" customFormat="1" x14ac:dyDescent="0.3">
      <c r="F8245" s="65"/>
      <c r="L8245" s="65"/>
      <c r="R8245" s="65"/>
    </row>
    <row r="8246" spans="6:18" s="2" customFormat="1" x14ac:dyDescent="0.3">
      <c r="F8246" s="65"/>
      <c r="L8246" s="65"/>
      <c r="R8246" s="65"/>
    </row>
    <row r="8247" spans="6:18" s="2" customFormat="1" x14ac:dyDescent="0.3">
      <c r="F8247" s="65"/>
      <c r="L8247" s="65"/>
      <c r="R8247" s="65"/>
    </row>
    <row r="8248" spans="6:18" s="2" customFormat="1" x14ac:dyDescent="0.3">
      <c r="F8248" s="65"/>
      <c r="L8248" s="65"/>
      <c r="R8248" s="65"/>
    </row>
    <row r="8249" spans="6:18" s="2" customFormat="1" x14ac:dyDescent="0.3">
      <c r="F8249" s="65"/>
      <c r="L8249" s="65"/>
      <c r="R8249" s="65"/>
    </row>
    <row r="8250" spans="6:18" s="2" customFormat="1" x14ac:dyDescent="0.3">
      <c r="F8250" s="65"/>
      <c r="L8250" s="65"/>
      <c r="R8250" s="65"/>
    </row>
    <row r="8251" spans="6:18" s="2" customFormat="1" x14ac:dyDescent="0.3">
      <c r="F8251" s="65"/>
      <c r="L8251" s="65"/>
      <c r="R8251" s="65"/>
    </row>
    <row r="8252" spans="6:18" s="2" customFormat="1" x14ac:dyDescent="0.3">
      <c r="F8252" s="65"/>
      <c r="L8252" s="65"/>
      <c r="R8252" s="65"/>
    </row>
    <row r="8253" spans="6:18" s="2" customFormat="1" x14ac:dyDescent="0.3">
      <c r="F8253" s="65"/>
      <c r="L8253" s="65"/>
      <c r="R8253" s="65"/>
    </row>
    <row r="8254" spans="6:18" s="2" customFormat="1" x14ac:dyDescent="0.3">
      <c r="F8254" s="65"/>
      <c r="L8254" s="65"/>
      <c r="R8254" s="65"/>
    </row>
    <row r="8255" spans="6:18" s="2" customFormat="1" x14ac:dyDescent="0.3">
      <c r="F8255" s="65"/>
      <c r="L8255" s="65"/>
      <c r="R8255" s="65"/>
    </row>
    <row r="8256" spans="6:18" s="2" customFormat="1" x14ac:dyDescent="0.3">
      <c r="F8256" s="65"/>
      <c r="L8256" s="65"/>
      <c r="R8256" s="65"/>
    </row>
    <row r="8257" spans="6:18" s="2" customFormat="1" x14ac:dyDescent="0.3">
      <c r="F8257" s="65"/>
      <c r="L8257" s="65"/>
      <c r="R8257" s="65"/>
    </row>
    <row r="8258" spans="6:18" s="2" customFormat="1" x14ac:dyDescent="0.3">
      <c r="F8258" s="65"/>
      <c r="L8258" s="65"/>
      <c r="R8258" s="65"/>
    </row>
    <row r="8259" spans="6:18" s="2" customFormat="1" x14ac:dyDescent="0.3">
      <c r="F8259" s="65"/>
      <c r="L8259" s="65"/>
      <c r="R8259" s="65"/>
    </row>
    <row r="8260" spans="6:18" s="2" customFormat="1" x14ac:dyDescent="0.3">
      <c r="F8260" s="65"/>
      <c r="L8260" s="65"/>
      <c r="R8260" s="65"/>
    </row>
    <row r="8261" spans="6:18" s="2" customFormat="1" x14ac:dyDescent="0.3">
      <c r="F8261" s="65"/>
      <c r="L8261" s="65"/>
      <c r="R8261" s="65"/>
    </row>
    <row r="8262" spans="6:18" s="2" customFormat="1" x14ac:dyDescent="0.3">
      <c r="F8262" s="65"/>
      <c r="L8262" s="65"/>
      <c r="R8262" s="65"/>
    </row>
    <row r="8263" spans="6:18" s="2" customFormat="1" x14ac:dyDescent="0.3">
      <c r="F8263" s="65"/>
      <c r="L8263" s="65"/>
      <c r="R8263" s="65"/>
    </row>
    <row r="8264" spans="6:18" s="2" customFormat="1" x14ac:dyDescent="0.3">
      <c r="F8264" s="65"/>
      <c r="L8264" s="65"/>
      <c r="R8264" s="65"/>
    </row>
    <row r="8265" spans="6:18" s="2" customFormat="1" x14ac:dyDescent="0.3">
      <c r="F8265" s="65"/>
      <c r="L8265" s="65"/>
      <c r="R8265" s="65"/>
    </row>
    <row r="8266" spans="6:18" s="2" customFormat="1" x14ac:dyDescent="0.3">
      <c r="F8266" s="65"/>
      <c r="L8266" s="65"/>
      <c r="R8266" s="65"/>
    </row>
    <row r="8267" spans="6:18" s="2" customFormat="1" x14ac:dyDescent="0.3">
      <c r="F8267" s="65"/>
      <c r="L8267" s="65"/>
      <c r="R8267" s="65"/>
    </row>
    <row r="8268" spans="6:18" s="2" customFormat="1" x14ac:dyDescent="0.3">
      <c r="F8268" s="65"/>
      <c r="L8268" s="65"/>
      <c r="R8268" s="65"/>
    </row>
    <row r="8269" spans="6:18" s="2" customFormat="1" x14ac:dyDescent="0.3">
      <c r="F8269" s="65"/>
      <c r="L8269" s="65"/>
      <c r="R8269" s="65"/>
    </row>
    <row r="8270" spans="6:18" s="2" customFormat="1" x14ac:dyDescent="0.3">
      <c r="F8270" s="65"/>
      <c r="L8270" s="65"/>
      <c r="R8270" s="65"/>
    </row>
    <row r="8271" spans="6:18" s="2" customFormat="1" x14ac:dyDescent="0.3">
      <c r="F8271" s="65"/>
      <c r="L8271" s="65"/>
      <c r="R8271" s="65"/>
    </row>
    <row r="8272" spans="6:18" s="2" customFormat="1" x14ac:dyDescent="0.3">
      <c r="F8272" s="65"/>
      <c r="L8272" s="65"/>
      <c r="R8272" s="65"/>
    </row>
    <row r="8273" spans="6:18" s="2" customFormat="1" x14ac:dyDescent="0.3">
      <c r="F8273" s="65"/>
      <c r="L8273" s="65"/>
      <c r="R8273" s="65"/>
    </row>
    <row r="8274" spans="6:18" s="2" customFormat="1" x14ac:dyDescent="0.3">
      <c r="F8274" s="65"/>
      <c r="L8274" s="65"/>
      <c r="R8274" s="65"/>
    </row>
    <row r="8275" spans="6:18" s="2" customFormat="1" x14ac:dyDescent="0.3">
      <c r="F8275" s="65"/>
      <c r="L8275" s="65"/>
      <c r="R8275" s="65"/>
    </row>
    <row r="8276" spans="6:18" s="2" customFormat="1" x14ac:dyDescent="0.3">
      <c r="F8276" s="65"/>
      <c r="L8276" s="65"/>
      <c r="R8276" s="65"/>
    </row>
    <row r="8277" spans="6:18" s="2" customFormat="1" x14ac:dyDescent="0.3">
      <c r="F8277" s="65"/>
      <c r="L8277" s="65"/>
      <c r="R8277" s="65"/>
    </row>
    <row r="8278" spans="6:18" s="2" customFormat="1" x14ac:dyDescent="0.3">
      <c r="F8278" s="65"/>
      <c r="L8278" s="65"/>
      <c r="R8278" s="65"/>
    </row>
    <row r="8279" spans="6:18" s="2" customFormat="1" x14ac:dyDescent="0.3">
      <c r="F8279" s="65"/>
      <c r="L8279" s="65"/>
      <c r="R8279" s="65"/>
    </row>
    <row r="8280" spans="6:18" s="2" customFormat="1" x14ac:dyDescent="0.3">
      <c r="F8280" s="65"/>
      <c r="L8280" s="65"/>
      <c r="R8280" s="65"/>
    </row>
    <row r="8281" spans="6:18" s="2" customFormat="1" x14ac:dyDescent="0.3">
      <c r="F8281" s="65"/>
      <c r="L8281" s="65"/>
      <c r="R8281" s="65"/>
    </row>
    <row r="8282" spans="6:18" s="2" customFormat="1" x14ac:dyDescent="0.3">
      <c r="F8282" s="65"/>
      <c r="L8282" s="65"/>
      <c r="R8282" s="65"/>
    </row>
    <row r="8283" spans="6:18" s="2" customFormat="1" x14ac:dyDescent="0.3">
      <c r="F8283" s="65"/>
      <c r="L8283" s="65"/>
      <c r="R8283" s="65"/>
    </row>
    <row r="8284" spans="6:18" s="2" customFormat="1" x14ac:dyDescent="0.3">
      <c r="F8284" s="65"/>
      <c r="L8284" s="65"/>
      <c r="R8284" s="65"/>
    </row>
    <row r="8285" spans="6:18" s="2" customFormat="1" x14ac:dyDescent="0.3">
      <c r="F8285" s="65"/>
      <c r="L8285" s="65"/>
      <c r="R8285" s="65"/>
    </row>
    <row r="8286" spans="6:18" s="2" customFormat="1" x14ac:dyDescent="0.3">
      <c r="F8286" s="65"/>
      <c r="L8286" s="65"/>
      <c r="R8286" s="65"/>
    </row>
    <row r="8287" spans="6:18" s="2" customFormat="1" x14ac:dyDescent="0.3">
      <c r="F8287" s="65"/>
      <c r="L8287" s="65"/>
      <c r="R8287" s="65"/>
    </row>
    <row r="8288" spans="6:18" s="2" customFormat="1" x14ac:dyDescent="0.3">
      <c r="F8288" s="65"/>
      <c r="L8288" s="65"/>
      <c r="R8288" s="65"/>
    </row>
    <row r="8289" spans="6:18" s="2" customFormat="1" x14ac:dyDescent="0.3">
      <c r="F8289" s="65"/>
      <c r="L8289" s="65"/>
      <c r="R8289" s="65"/>
    </row>
    <row r="8290" spans="6:18" s="2" customFormat="1" x14ac:dyDescent="0.3">
      <c r="F8290" s="65"/>
      <c r="L8290" s="65"/>
      <c r="R8290" s="65"/>
    </row>
    <row r="8291" spans="6:18" s="2" customFormat="1" x14ac:dyDescent="0.3">
      <c r="F8291" s="65"/>
      <c r="L8291" s="65"/>
      <c r="R8291" s="65"/>
    </row>
    <row r="8292" spans="6:18" s="2" customFormat="1" x14ac:dyDescent="0.3">
      <c r="F8292" s="65"/>
      <c r="L8292" s="65"/>
      <c r="R8292" s="65"/>
    </row>
    <row r="8293" spans="6:18" s="2" customFormat="1" x14ac:dyDescent="0.3">
      <c r="F8293" s="65"/>
      <c r="L8293" s="65"/>
      <c r="R8293" s="65"/>
    </row>
    <row r="8294" spans="6:18" s="2" customFormat="1" x14ac:dyDescent="0.3">
      <c r="F8294" s="65"/>
      <c r="L8294" s="65"/>
      <c r="R8294" s="65"/>
    </row>
    <row r="8295" spans="6:18" s="2" customFormat="1" x14ac:dyDescent="0.3">
      <c r="F8295" s="65"/>
      <c r="L8295" s="65"/>
      <c r="R8295" s="65"/>
    </row>
    <row r="8296" spans="6:18" s="2" customFormat="1" x14ac:dyDescent="0.3">
      <c r="F8296" s="65"/>
      <c r="L8296" s="65"/>
      <c r="R8296" s="65"/>
    </row>
    <row r="8297" spans="6:18" s="2" customFormat="1" x14ac:dyDescent="0.3">
      <c r="F8297" s="65"/>
      <c r="L8297" s="65"/>
      <c r="R8297" s="65"/>
    </row>
    <row r="8298" spans="6:18" s="2" customFormat="1" x14ac:dyDescent="0.3">
      <c r="F8298" s="65"/>
      <c r="L8298" s="65"/>
      <c r="R8298" s="65"/>
    </row>
    <row r="8299" spans="6:18" s="2" customFormat="1" x14ac:dyDescent="0.3">
      <c r="F8299" s="65"/>
      <c r="L8299" s="65"/>
      <c r="R8299" s="65"/>
    </row>
    <row r="8300" spans="6:18" s="2" customFormat="1" x14ac:dyDescent="0.3">
      <c r="F8300" s="65"/>
      <c r="L8300" s="65"/>
      <c r="R8300" s="65"/>
    </row>
    <row r="8301" spans="6:18" s="2" customFormat="1" x14ac:dyDescent="0.3">
      <c r="F8301" s="65"/>
      <c r="L8301" s="65"/>
      <c r="R8301" s="65"/>
    </row>
    <row r="8302" spans="6:18" s="2" customFormat="1" x14ac:dyDescent="0.3">
      <c r="F8302" s="65"/>
      <c r="L8302" s="65"/>
      <c r="R8302" s="65"/>
    </row>
    <row r="8303" spans="6:18" s="2" customFormat="1" x14ac:dyDescent="0.3">
      <c r="F8303" s="65"/>
      <c r="L8303" s="65"/>
      <c r="R8303" s="65"/>
    </row>
    <row r="8304" spans="6:18" s="2" customFormat="1" x14ac:dyDescent="0.3">
      <c r="F8304" s="65"/>
      <c r="L8304" s="65"/>
      <c r="R8304" s="65"/>
    </row>
    <row r="8305" spans="6:18" s="2" customFormat="1" x14ac:dyDescent="0.3">
      <c r="F8305" s="65"/>
      <c r="L8305" s="65"/>
      <c r="R8305" s="65"/>
    </row>
    <row r="8306" spans="6:18" s="2" customFormat="1" x14ac:dyDescent="0.3">
      <c r="F8306" s="65"/>
      <c r="L8306" s="65"/>
      <c r="R8306" s="65"/>
    </row>
    <row r="8307" spans="6:18" s="2" customFormat="1" x14ac:dyDescent="0.3">
      <c r="F8307" s="65"/>
      <c r="L8307" s="65"/>
      <c r="R8307" s="65"/>
    </row>
    <row r="8308" spans="6:18" s="2" customFormat="1" x14ac:dyDescent="0.3">
      <c r="F8308" s="65"/>
      <c r="L8308" s="65"/>
      <c r="R8308" s="65"/>
    </row>
    <row r="8309" spans="6:18" s="2" customFormat="1" x14ac:dyDescent="0.3">
      <c r="F8309" s="65"/>
      <c r="L8309" s="65"/>
      <c r="R8309" s="65"/>
    </row>
    <row r="8310" spans="6:18" s="2" customFormat="1" x14ac:dyDescent="0.3">
      <c r="F8310" s="65"/>
      <c r="L8310" s="65"/>
      <c r="R8310" s="65"/>
    </row>
    <row r="8311" spans="6:18" s="2" customFormat="1" x14ac:dyDescent="0.3">
      <c r="F8311" s="65"/>
      <c r="L8311" s="65"/>
      <c r="R8311" s="65"/>
    </row>
    <row r="8312" spans="6:18" s="2" customFormat="1" x14ac:dyDescent="0.3">
      <c r="F8312" s="65"/>
      <c r="L8312" s="65"/>
      <c r="R8312" s="65"/>
    </row>
    <row r="8313" spans="6:18" s="2" customFormat="1" x14ac:dyDescent="0.3">
      <c r="F8313" s="65"/>
      <c r="L8313" s="65"/>
      <c r="R8313" s="65"/>
    </row>
    <row r="8314" spans="6:18" s="2" customFormat="1" x14ac:dyDescent="0.3">
      <c r="F8314" s="65"/>
      <c r="L8314" s="65"/>
      <c r="R8314" s="65"/>
    </row>
    <row r="8315" spans="6:18" s="2" customFormat="1" x14ac:dyDescent="0.3">
      <c r="F8315" s="65"/>
      <c r="L8315" s="65"/>
      <c r="R8315" s="65"/>
    </row>
    <row r="8316" spans="6:18" s="2" customFormat="1" x14ac:dyDescent="0.3">
      <c r="F8316" s="65"/>
      <c r="L8316" s="65"/>
      <c r="R8316" s="65"/>
    </row>
    <row r="8317" spans="6:18" s="2" customFormat="1" x14ac:dyDescent="0.3">
      <c r="F8317" s="65"/>
      <c r="L8317" s="65"/>
      <c r="R8317" s="65"/>
    </row>
    <row r="8318" spans="6:18" s="2" customFormat="1" x14ac:dyDescent="0.3">
      <c r="F8318" s="65"/>
      <c r="L8318" s="65"/>
      <c r="R8318" s="65"/>
    </row>
    <row r="8319" spans="6:18" s="2" customFormat="1" x14ac:dyDescent="0.3">
      <c r="F8319" s="65"/>
      <c r="L8319" s="65"/>
      <c r="R8319" s="65"/>
    </row>
    <row r="8320" spans="6:18" s="2" customFormat="1" x14ac:dyDescent="0.3">
      <c r="F8320" s="65"/>
      <c r="L8320" s="65"/>
      <c r="R8320" s="65"/>
    </row>
    <row r="8321" spans="6:18" s="2" customFormat="1" x14ac:dyDescent="0.3">
      <c r="F8321" s="65"/>
      <c r="L8321" s="65"/>
      <c r="R8321" s="65"/>
    </row>
    <row r="8322" spans="6:18" s="2" customFormat="1" x14ac:dyDescent="0.3">
      <c r="F8322" s="65"/>
      <c r="L8322" s="65"/>
      <c r="R8322" s="65"/>
    </row>
    <row r="8323" spans="6:18" s="2" customFormat="1" x14ac:dyDescent="0.3">
      <c r="F8323" s="65"/>
      <c r="L8323" s="65"/>
      <c r="R8323" s="65"/>
    </row>
    <row r="8324" spans="6:18" s="2" customFormat="1" x14ac:dyDescent="0.3">
      <c r="F8324" s="65"/>
      <c r="L8324" s="65"/>
      <c r="R8324" s="65"/>
    </row>
    <row r="8325" spans="6:18" s="2" customFormat="1" x14ac:dyDescent="0.3">
      <c r="F8325" s="65"/>
      <c r="L8325" s="65"/>
      <c r="R8325" s="65"/>
    </row>
    <row r="8326" spans="6:18" s="2" customFormat="1" x14ac:dyDescent="0.3">
      <c r="F8326" s="65"/>
      <c r="L8326" s="65"/>
      <c r="R8326" s="65"/>
    </row>
    <row r="8327" spans="6:18" s="2" customFormat="1" x14ac:dyDescent="0.3">
      <c r="F8327" s="65"/>
      <c r="L8327" s="65"/>
      <c r="R8327" s="65"/>
    </row>
    <row r="8328" spans="6:18" s="2" customFormat="1" x14ac:dyDescent="0.3">
      <c r="F8328" s="65"/>
      <c r="L8328" s="65"/>
      <c r="R8328" s="65"/>
    </row>
    <row r="8329" spans="6:18" s="2" customFormat="1" x14ac:dyDescent="0.3">
      <c r="F8329" s="65"/>
      <c r="L8329" s="65"/>
      <c r="R8329" s="65"/>
    </row>
    <row r="8330" spans="6:18" s="2" customFormat="1" x14ac:dyDescent="0.3">
      <c r="F8330" s="65"/>
      <c r="L8330" s="65"/>
      <c r="R8330" s="65"/>
    </row>
    <row r="8331" spans="6:18" s="2" customFormat="1" x14ac:dyDescent="0.3">
      <c r="F8331" s="65"/>
      <c r="L8331" s="65"/>
      <c r="R8331" s="65"/>
    </row>
    <row r="8332" spans="6:18" s="2" customFormat="1" x14ac:dyDescent="0.3">
      <c r="F8332" s="65"/>
      <c r="L8332" s="65"/>
      <c r="R8332" s="65"/>
    </row>
    <row r="8333" spans="6:18" s="2" customFormat="1" x14ac:dyDescent="0.3">
      <c r="F8333" s="65"/>
      <c r="L8333" s="65"/>
      <c r="R8333" s="65"/>
    </row>
    <row r="8334" spans="6:18" s="2" customFormat="1" x14ac:dyDescent="0.3">
      <c r="F8334" s="65"/>
      <c r="L8334" s="65"/>
      <c r="R8334" s="65"/>
    </row>
    <row r="8335" spans="6:18" s="2" customFormat="1" x14ac:dyDescent="0.3">
      <c r="F8335" s="65"/>
      <c r="L8335" s="65"/>
      <c r="R8335" s="65"/>
    </row>
    <row r="8336" spans="6:18" s="2" customFormat="1" x14ac:dyDescent="0.3">
      <c r="F8336" s="65"/>
      <c r="L8336" s="65"/>
      <c r="R8336" s="65"/>
    </row>
    <row r="8337" spans="6:18" s="2" customFormat="1" x14ac:dyDescent="0.3">
      <c r="F8337" s="65"/>
      <c r="L8337" s="65"/>
      <c r="R8337" s="65"/>
    </row>
    <row r="8338" spans="6:18" s="2" customFormat="1" x14ac:dyDescent="0.3">
      <c r="F8338" s="65"/>
      <c r="L8338" s="65"/>
      <c r="R8338" s="65"/>
    </row>
    <row r="8339" spans="6:18" s="2" customFormat="1" x14ac:dyDescent="0.3">
      <c r="F8339" s="65"/>
      <c r="L8339" s="65"/>
      <c r="R8339" s="65"/>
    </row>
    <row r="8340" spans="6:18" s="2" customFormat="1" x14ac:dyDescent="0.3">
      <c r="F8340" s="65"/>
      <c r="L8340" s="65"/>
      <c r="R8340" s="65"/>
    </row>
    <row r="8341" spans="6:18" s="2" customFormat="1" x14ac:dyDescent="0.3">
      <c r="F8341" s="65"/>
      <c r="L8341" s="65"/>
      <c r="R8341" s="65"/>
    </row>
    <row r="8342" spans="6:18" s="2" customFormat="1" x14ac:dyDescent="0.3">
      <c r="F8342" s="65"/>
      <c r="L8342" s="65"/>
      <c r="R8342" s="65"/>
    </row>
    <row r="8343" spans="6:18" s="2" customFormat="1" x14ac:dyDescent="0.3">
      <c r="F8343" s="65"/>
      <c r="L8343" s="65"/>
      <c r="R8343" s="65"/>
    </row>
    <row r="8344" spans="6:18" s="2" customFormat="1" x14ac:dyDescent="0.3">
      <c r="F8344" s="65"/>
      <c r="L8344" s="65"/>
      <c r="R8344" s="65"/>
    </row>
    <row r="8345" spans="6:18" s="2" customFormat="1" x14ac:dyDescent="0.3">
      <c r="F8345" s="65"/>
      <c r="L8345" s="65"/>
      <c r="R8345" s="65"/>
    </row>
    <row r="8346" spans="6:18" s="2" customFormat="1" x14ac:dyDescent="0.3">
      <c r="F8346" s="65"/>
      <c r="L8346" s="65"/>
      <c r="R8346" s="65"/>
    </row>
    <row r="8347" spans="6:18" s="2" customFormat="1" x14ac:dyDescent="0.3">
      <c r="F8347" s="65"/>
      <c r="L8347" s="65"/>
      <c r="R8347" s="65"/>
    </row>
    <row r="8348" spans="6:18" s="2" customFormat="1" x14ac:dyDescent="0.3">
      <c r="F8348" s="65"/>
      <c r="L8348" s="65"/>
      <c r="R8348" s="65"/>
    </row>
    <row r="8349" spans="6:18" s="2" customFormat="1" x14ac:dyDescent="0.3">
      <c r="F8349" s="65"/>
      <c r="L8349" s="65"/>
      <c r="R8349" s="65"/>
    </row>
    <row r="8350" spans="6:18" s="2" customFormat="1" x14ac:dyDescent="0.3">
      <c r="F8350" s="65"/>
      <c r="L8350" s="65"/>
      <c r="R8350" s="65"/>
    </row>
    <row r="8351" spans="6:18" s="2" customFormat="1" x14ac:dyDescent="0.3">
      <c r="F8351" s="65"/>
      <c r="L8351" s="65"/>
      <c r="R8351" s="65"/>
    </row>
    <row r="8352" spans="6:18" s="2" customFormat="1" x14ac:dyDescent="0.3">
      <c r="F8352" s="65"/>
      <c r="L8352" s="65"/>
      <c r="R8352" s="65"/>
    </row>
    <row r="8353" spans="6:18" s="2" customFormat="1" x14ac:dyDescent="0.3">
      <c r="F8353" s="65"/>
      <c r="L8353" s="65"/>
      <c r="R8353" s="65"/>
    </row>
    <row r="8354" spans="6:18" s="2" customFormat="1" x14ac:dyDescent="0.3">
      <c r="F8354" s="65"/>
      <c r="L8354" s="65"/>
      <c r="R8354" s="65"/>
    </row>
    <row r="8355" spans="6:18" s="2" customFormat="1" x14ac:dyDescent="0.3">
      <c r="F8355" s="65"/>
      <c r="L8355" s="65"/>
      <c r="R8355" s="65"/>
    </row>
    <row r="8356" spans="6:18" s="2" customFormat="1" x14ac:dyDescent="0.3">
      <c r="F8356" s="65"/>
      <c r="L8356" s="65"/>
      <c r="R8356" s="65"/>
    </row>
    <row r="8357" spans="6:18" s="2" customFormat="1" x14ac:dyDescent="0.3">
      <c r="F8357" s="65"/>
      <c r="L8357" s="65"/>
      <c r="R8357" s="65"/>
    </row>
    <row r="8358" spans="6:18" s="2" customFormat="1" x14ac:dyDescent="0.3">
      <c r="F8358" s="65"/>
      <c r="L8358" s="65"/>
      <c r="R8358" s="65"/>
    </row>
    <row r="8359" spans="6:18" s="2" customFormat="1" x14ac:dyDescent="0.3">
      <c r="F8359" s="65"/>
      <c r="L8359" s="65"/>
      <c r="R8359" s="65"/>
    </row>
    <row r="8360" spans="6:18" s="2" customFormat="1" x14ac:dyDescent="0.3">
      <c r="F8360" s="65"/>
      <c r="L8360" s="65"/>
      <c r="R8360" s="65"/>
    </row>
    <row r="8361" spans="6:18" s="2" customFormat="1" x14ac:dyDescent="0.3">
      <c r="F8361" s="65"/>
      <c r="L8361" s="65"/>
      <c r="R8361" s="65"/>
    </row>
    <row r="8362" spans="6:18" s="2" customFormat="1" x14ac:dyDescent="0.3">
      <c r="F8362" s="65"/>
      <c r="L8362" s="65"/>
      <c r="R8362" s="65"/>
    </row>
    <row r="8363" spans="6:18" s="2" customFormat="1" x14ac:dyDescent="0.3">
      <c r="F8363" s="65"/>
      <c r="L8363" s="65"/>
      <c r="R8363" s="65"/>
    </row>
    <row r="8364" spans="6:18" s="2" customFormat="1" x14ac:dyDescent="0.3">
      <c r="F8364" s="65"/>
      <c r="L8364" s="65"/>
      <c r="R8364" s="65"/>
    </row>
    <row r="8365" spans="6:18" s="2" customFormat="1" x14ac:dyDescent="0.3">
      <c r="F8365" s="65"/>
      <c r="L8365" s="65"/>
      <c r="R8365" s="65"/>
    </row>
    <row r="8366" spans="6:18" s="2" customFormat="1" x14ac:dyDescent="0.3">
      <c r="F8366" s="65"/>
      <c r="L8366" s="65"/>
      <c r="R8366" s="65"/>
    </row>
    <row r="8367" spans="6:18" s="2" customFormat="1" x14ac:dyDescent="0.3">
      <c r="F8367" s="65"/>
      <c r="L8367" s="65"/>
      <c r="R8367" s="65"/>
    </row>
    <row r="8368" spans="6:18" s="2" customFormat="1" x14ac:dyDescent="0.3">
      <c r="F8368" s="65"/>
      <c r="L8368" s="65"/>
      <c r="R8368" s="65"/>
    </row>
    <row r="8369" spans="6:18" s="2" customFormat="1" x14ac:dyDescent="0.3">
      <c r="F8369" s="65"/>
      <c r="L8369" s="65"/>
      <c r="R8369" s="65"/>
    </row>
    <row r="8370" spans="6:18" s="2" customFormat="1" x14ac:dyDescent="0.3">
      <c r="F8370" s="65"/>
      <c r="L8370" s="65"/>
      <c r="R8370" s="65"/>
    </row>
    <row r="8371" spans="6:18" s="2" customFormat="1" x14ac:dyDescent="0.3">
      <c r="F8371" s="65"/>
      <c r="L8371" s="65"/>
      <c r="R8371" s="65"/>
    </row>
    <row r="8372" spans="6:18" s="2" customFormat="1" x14ac:dyDescent="0.3">
      <c r="F8372" s="65"/>
      <c r="L8372" s="65"/>
      <c r="R8372" s="65"/>
    </row>
    <row r="8373" spans="6:18" s="2" customFormat="1" x14ac:dyDescent="0.3">
      <c r="F8373" s="65"/>
      <c r="L8373" s="65"/>
      <c r="R8373" s="65"/>
    </row>
    <row r="8374" spans="6:18" s="2" customFormat="1" x14ac:dyDescent="0.3">
      <c r="F8374" s="65"/>
      <c r="L8374" s="65"/>
      <c r="R8374" s="65"/>
    </row>
    <row r="8375" spans="6:18" s="2" customFormat="1" x14ac:dyDescent="0.3">
      <c r="F8375" s="65"/>
      <c r="L8375" s="65"/>
      <c r="R8375" s="65"/>
    </row>
    <row r="8376" spans="6:18" s="2" customFormat="1" x14ac:dyDescent="0.3">
      <c r="F8376" s="65"/>
      <c r="L8376" s="65"/>
      <c r="R8376" s="65"/>
    </row>
    <row r="8377" spans="6:18" s="2" customFormat="1" x14ac:dyDescent="0.3">
      <c r="F8377" s="65"/>
      <c r="L8377" s="65"/>
      <c r="R8377" s="65"/>
    </row>
    <row r="8378" spans="6:18" s="2" customFormat="1" x14ac:dyDescent="0.3">
      <c r="F8378" s="65"/>
      <c r="L8378" s="65"/>
      <c r="R8378" s="65"/>
    </row>
    <row r="8379" spans="6:18" s="2" customFormat="1" x14ac:dyDescent="0.3">
      <c r="F8379" s="65"/>
      <c r="L8379" s="65"/>
      <c r="R8379" s="65"/>
    </row>
    <row r="8380" spans="6:18" s="2" customFormat="1" x14ac:dyDescent="0.3">
      <c r="F8380" s="65"/>
      <c r="L8380" s="65"/>
      <c r="R8380" s="65"/>
    </row>
    <row r="8381" spans="6:18" s="2" customFormat="1" x14ac:dyDescent="0.3">
      <c r="F8381" s="65"/>
      <c r="L8381" s="65"/>
      <c r="R8381" s="65"/>
    </row>
    <row r="8382" spans="6:18" s="2" customFormat="1" x14ac:dyDescent="0.3">
      <c r="F8382" s="65"/>
      <c r="L8382" s="65"/>
      <c r="R8382" s="65"/>
    </row>
    <row r="8383" spans="6:18" s="2" customFormat="1" x14ac:dyDescent="0.3">
      <c r="F8383" s="65"/>
      <c r="L8383" s="65"/>
      <c r="R8383" s="65"/>
    </row>
    <row r="8384" spans="6:18" s="2" customFormat="1" x14ac:dyDescent="0.3">
      <c r="F8384" s="65"/>
      <c r="L8384" s="65"/>
      <c r="R8384" s="65"/>
    </row>
    <row r="8385" spans="6:18" s="2" customFormat="1" x14ac:dyDescent="0.3">
      <c r="F8385" s="65"/>
      <c r="L8385" s="65"/>
      <c r="R8385" s="65"/>
    </row>
    <row r="8386" spans="6:18" s="2" customFormat="1" x14ac:dyDescent="0.3">
      <c r="F8386" s="65"/>
      <c r="L8386" s="65"/>
      <c r="R8386" s="65"/>
    </row>
    <row r="8387" spans="6:18" s="2" customFormat="1" x14ac:dyDescent="0.3">
      <c r="F8387" s="65"/>
      <c r="L8387" s="65"/>
      <c r="R8387" s="65"/>
    </row>
    <row r="8388" spans="6:18" s="2" customFormat="1" x14ac:dyDescent="0.3">
      <c r="F8388" s="65"/>
      <c r="L8388" s="65"/>
      <c r="R8388" s="65"/>
    </row>
    <row r="8389" spans="6:18" s="2" customFormat="1" x14ac:dyDescent="0.3">
      <c r="F8389" s="65"/>
      <c r="L8389" s="65"/>
      <c r="R8389" s="65"/>
    </row>
    <row r="8390" spans="6:18" s="2" customFormat="1" x14ac:dyDescent="0.3">
      <c r="F8390" s="65"/>
      <c r="L8390" s="65"/>
      <c r="R8390" s="65"/>
    </row>
    <row r="8391" spans="6:18" s="2" customFormat="1" x14ac:dyDescent="0.3">
      <c r="F8391" s="65"/>
      <c r="L8391" s="65"/>
      <c r="R8391" s="65"/>
    </row>
    <row r="8392" spans="6:18" s="2" customFormat="1" x14ac:dyDescent="0.3">
      <c r="F8392" s="65"/>
      <c r="L8392" s="65"/>
      <c r="R8392" s="65"/>
    </row>
    <row r="8393" spans="6:18" s="2" customFormat="1" x14ac:dyDescent="0.3">
      <c r="F8393" s="65"/>
      <c r="L8393" s="65"/>
      <c r="R8393" s="65"/>
    </row>
    <row r="8394" spans="6:18" s="2" customFormat="1" x14ac:dyDescent="0.3">
      <c r="F8394" s="65"/>
      <c r="L8394" s="65"/>
      <c r="R8394" s="65"/>
    </row>
    <row r="8395" spans="6:18" s="2" customFormat="1" x14ac:dyDescent="0.3">
      <c r="F8395" s="65"/>
      <c r="L8395" s="65"/>
      <c r="R8395" s="65"/>
    </row>
    <row r="8396" spans="6:18" s="2" customFormat="1" x14ac:dyDescent="0.3">
      <c r="F8396" s="65"/>
      <c r="L8396" s="65"/>
      <c r="R8396" s="65"/>
    </row>
    <row r="8397" spans="6:18" s="2" customFormat="1" x14ac:dyDescent="0.3">
      <c r="F8397" s="65"/>
      <c r="L8397" s="65"/>
      <c r="R8397" s="65"/>
    </row>
    <row r="8398" spans="6:18" s="2" customFormat="1" x14ac:dyDescent="0.3">
      <c r="F8398" s="65"/>
      <c r="L8398" s="65"/>
      <c r="R8398" s="65"/>
    </row>
    <row r="8399" spans="6:18" s="2" customFormat="1" x14ac:dyDescent="0.3">
      <c r="F8399" s="65"/>
      <c r="L8399" s="65"/>
      <c r="R8399" s="65"/>
    </row>
    <row r="8400" spans="6:18" s="2" customFormat="1" x14ac:dyDescent="0.3">
      <c r="F8400" s="65"/>
      <c r="L8400" s="65"/>
      <c r="R8400" s="65"/>
    </row>
    <row r="8401" spans="6:18" s="2" customFormat="1" x14ac:dyDescent="0.3">
      <c r="F8401" s="65"/>
      <c r="L8401" s="65"/>
      <c r="R8401" s="65"/>
    </row>
    <row r="8402" spans="6:18" s="2" customFormat="1" x14ac:dyDescent="0.3">
      <c r="F8402" s="65"/>
      <c r="L8402" s="65"/>
      <c r="R8402" s="65"/>
    </row>
    <row r="8403" spans="6:18" s="2" customFormat="1" x14ac:dyDescent="0.3">
      <c r="F8403" s="65"/>
      <c r="L8403" s="65"/>
      <c r="R8403" s="65"/>
    </row>
    <row r="8404" spans="6:18" s="2" customFormat="1" x14ac:dyDescent="0.3">
      <c r="F8404" s="65"/>
      <c r="L8404" s="65"/>
      <c r="R8404" s="65"/>
    </row>
    <row r="8405" spans="6:18" s="2" customFormat="1" x14ac:dyDescent="0.3">
      <c r="F8405" s="65"/>
      <c r="L8405" s="65"/>
      <c r="R8405" s="65"/>
    </row>
    <row r="8406" spans="6:18" s="2" customFormat="1" x14ac:dyDescent="0.3">
      <c r="F8406" s="65"/>
      <c r="L8406" s="65"/>
      <c r="R8406" s="65"/>
    </row>
    <row r="8407" spans="6:18" s="2" customFormat="1" x14ac:dyDescent="0.3">
      <c r="F8407" s="65"/>
      <c r="L8407" s="65"/>
      <c r="R8407" s="65"/>
    </row>
    <row r="8408" spans="6:18" s="2" customFormat="1" x14ac:dyDescent="0.3">
      <c r="F8408" s="65"/>
      <c r="L8408" s="65"/>
      <c r="R8408" s="65"/>
    </row>
    <row r="8409" spans="6:18" s="2" customFormat="1" x14ac:dyDescent="0.3">
      <c r="F8409" s="65"/>
      <c r="L8409" s="65"/>
      <c r="R8409" s="65"/>
    </row>
    <row r="8410" spans="6:18" s="2" customFormat="1" x14ac:dyDescent="0.3">
      <c r="F8410" s="65"/>
      <c r="L8410" s="65"/>
      <c r="R8410" s="65"/>
    </row>
    <row r="8411" spans="6:18" s="2" customFormat="1" x14ac:dyDescent="0.3">
      <c r="F8411" s="65"/>
      <c r="L8411" s="65"/>
      <c r="R8411" s="65"/>
    </row>
    <row r="8412" spans="6:18" s="2" customFormat="1" x14ac:dyDescent="0.3">
      <c r="F8412" s="65"/>
      <c r="L8412" s="65"/>
      <c r="R8412" s="65"/>
    </row>
    <row r="8413" spans="6:18" s="2" customFormat="1" x14ac:dyDescent="0.3">
      <c r="F8413" s="65"/>
      <c r="L8413" s="65"/>
      <c r="R8413" s="65"/>
    </row>
    <row r="8414" spans="6:18" s="2" customFormat="1" x14ac:dyDescent="0.3">
      <c r="F8414" s="65"/>
      <c r="L8414" s="65"/>
      <c r="R8414" s="65"/>
    </row>
    <row r="8415" spans="6:18" s="2" customFormat="1" x14ac:dyDescent="0.3">
      <c r="F8415" s="65"/>
      <c r="L8415" s="65"/>
      <c r="R8415" s="65"/>
    </row>
    <row r="8416" spans="6:18" s="2" customFormat="1" x14ac:dyDescent="0.3">
      <c r="F8416" s="65"/>
      <c r="L8416" s="65"/>
      <c r="R8416" s="65"/>
    </row>
    <row r="8417" spans="6:18" s="2" customFormat="1" x14ac:dyDescent="0.3">
      <c r="F8417" s="65"/>
      <c r="L8417" s="65"/>
      <c r="R8417" s="65"/>
    </row>
    <row r="8418" spans="6:18" s="2" customFormat="1" x14ac:dyDescent="0.3">
      <c r="F8418" s="65"/>
      <c r="L8418" s="65"/>
      <c r="R8418" s="65"/>
    </row>
    <row r="8419" spans="6:18" s="2" customFormat="1" x14ac:dyDescent="0.3">
      <c r="F8419" s="65"/>
      <c r="L8419" s="65"/>
      <c r="R8419" s="65"/>
    </row>
    <row r="8420" spans="6:18" s="2" customFormat="1" x14ac:dyDescent="0.3">
      <c r="F8420" s="65"/>
      <c r="L8420" s="65"/>
      <c r="R8420" s="65"/>
    </row>
    <row r="8421" spans="6:18" s="2" customFormat="1" x14ac:dyDescent="0.3">
      <c r="F8421" s="65"/>
      <c r="L8421" s="65"/>
      <c r="R8421" s="65"/>
    </row>
    <row r="8422" spans="6:18" s="2" customFormat="1" x14ac:dyDescent="0.3">
      <c r="F8422" s="65"/>
      <c r="L8422" s="65"/>
      <c r="R8422" s="65"/>
    </row>
    <row r="8423" spans="6:18" s="2" customFormat="1" x14ac:dyDescent="0.3">
      <c r="F8423" s="65"/>
      <c r="L8423" s="65"/>
      <c r="R8423" s="65"/>
    </row>
    <row r="8424" spans="6:18" s="2" customFormat="1" x14ac:dyDescent="0.3">
      <c r="F8424" s="65"/>
      <c r="L8424" s="65"/>
      <c r="R8424" s="65"/>
    </row>
    <row r="8425" spans="6:18" s="2" customFormat="1" x14ac:dyDescent="0.3">
      <c r="F8425" s="65"/>
      <c r="L8425" s="65"/>
      <c r="R8425" s="65"/>
    </row>
    <row r="8426" spans="6:18" s="2" customFormat="1" x14ac:dyDescent="0.3">
      <c r="F8426" s="65"/>
      <c r="L8426" s="65"/>
      <c r="R8426" s="65"/>
    </row>
    <row r="8427" spans="6:18" s="2" customFormat="1" x14ac:dyDescent="0.3">
      <c r="F8427" s="65"/>
      <c r="L8427" s="65"/>
      <c r="R8427" s="65"/>
    </row>
    <row r="8428" spans="6:18" s="2" customFormat="1" x14ac:dyDescent="0.3">
      <c r="F8428" s="65"/>
      <c r="L8428" s="65"/>
      <c r="R8428" s="65"/>
    </row>
    <row r="8429" spans="6:18" s="2" customFormat="1" x14ac:dyDescent="0.3">
      <c r="F8429" s="65"/>
      <c r="L8429" s="65"/>
      <c r="R8429" s="65"/>
    </row>
    <row r="8430" spans="6:18" s="2" customFormat="1" x14ac:dyDescent="0.3">
      <c r="F8430" s="65"/>
      <c r="L8430" s="65"/>
      <c r="R8430" s="65"/>
    </row>
    <row r="8431" spans="6:18" s="2" customFormat="1" x14ac:dyDescent="0.3">
      <c r="F8431" s="65"/>
      <c r="L8431" s="65"/>
      <c r="R8431" s="65"/>
    </row>
    <row r="8432" spans="6:18" s="2" customFormat="1" x14ac:dyDescent="0.3">
      <c r="F8432" s="65"/>
      <c r="L8432" s="65"/>
      <c r="R8432" s="65"/>
    </row>
    <row r="8433" spans="6:18" s="2" customFormat="1" x14ac:dyDescent="0.3">
      <c r="F8433" s="65"/>
      <c r="L8433" s="65"/>
      <c r="R8433" s="65"/>
    </row>
    <row r="8434" spans="6:18" s="2" customFormat="1" x14ac:dyDescent="0.3">
      <c r="F8434" s="65"/>
      <c r="L8434" s="65"/>
      <c r="R8434" s="65"/>
    </row>
    <row r="8435" spans="6:18" s="2" customFormat="1" x14ac:dyDescent="0.3">
      <c r="F8435" s="65"/>
      <c r="L8435" s="65"/>
      <c r="R8435" s="65"/>
    </row>
    <row r="8436" spans="6:18" s="2" customFormat="1" x14ac:dyDescent="0.3">
      <c r="F8436" s="65"/>
      <c r="L8436" s="65"/>
      <c r="R8436" s="65"/>
    </row>
    <row r="8437" spans="6:18" s="2" customFormat="1" x14ac:dyDescent="0.3">
      <c r="F8437" s="65"/>
      <c r="L8437" s="65"/>
      <c r="R8437" s="65"/>
    </row>
    <row r="8438" spans="6:18" s="2" customFormat="1" x14ac:dyDescent="0.3">
      <c r="F8438" s="65"/>
      <c r="L8438" s="65"/>
      <c r="R8438" s="65"/>
    </row>
    <row r="8439" spans="6:18" s="2" customFormat="1" x14ac:dyDescent="0.3">
      <c r="F8439" s="65"/>
      <c r="L8439" s="65"/>
      <c r="R8439" s="65"/>
    </row>
    <row r="8440" spans="6:18" s="2" customFormat="1" x14ac:dyDescent="0.3">
      <c r="F8440" s="65"/>
      <c r="L8440" s="65"/>
      <c r="R8440" s="65"/>
    </row>
    <row r="8441" spans="6:18" s="2" customFormat="1" x14ac:dyDescent="0.3">
      <c r="F8441" s="65"/>
      <c r="L8441" s="65"/>
      <c r="R8441" s="65"/>
    </row>
    <row r="8442" spans="6:18" s="2" customFormat="1" x14ac:dyDescent="0.3">
      <c r="F8442" s="65"/>
      <c r="L8442" s="65"/>
      <c r="R8442" s="65"/>
    </row>
    <row r="8443" spans="6:18" s="2" customFormat="1" x14ac:dyDescent="0.3">
      <c r="F8443" s="65"/>
      <c r="L8443" s="65"/>
      <c r="R8443" s="65"/>
    </row>
    <row r="8444" spans="6:18" s="2" customFormat="1" x14ac:dyDescent="0.3">
      <c r="F8444" s="65"/>
      <c r="L8444" s="65"/>
      <c r="R8444" s="65"/>
    </row>
    <row r="8445" spans="6:18" s="2" customFormat="1" x14ac:dyDescent="0.3">
      <c r="F8445" s="65"/>
      <c r="L8445" s="65"/>
      <c r="R8445" s="65"/>
    </row>
    <row r="8446" spans="6:18" s="2" customFormat="1" x14ac:dyDescent="0.3">
      <c r="F8446" s="65"/>
      <c r="L8446" s="65"/>
      <c r="R8446" s="65"/>
    </row>
    <row r="8447" spans="6:18" s="2" customFormat="1" x14ac:dyDescent="0.3">
      <c r="F8447" s="65"/>
      <c r="L8447" s="65"/>
      <c r="R8447" s="65"/>
    </row>
    <row r="8448" spans="6:18" s="2" customFormat="1" x14ac:dyDescent="0.3">
      <c r="F8448" s="65"/>
      <c r="L8448" s="65"/>
      <c r="R8448" s="65"/>
    </row>
    <row r="8449" spans="6:18" s="2" customFormat="1" x14ac:dyDescent="0.3">
      <c r="F8449" s="65"/>
      <c r="L8449" s="65"/>
      <c r="R8449" s="65"/>
    </row>
    <row r="8450" spans="6:18" s="2" customFormat="1" x14ac:dyDescent="0.3">
      <c r="F8450" s="65"/>
      <c r="L8450" s="65"/>
      <c r="R8450" s="65"/>
    </row>
    <row r="8451" spans="6:18" s="2" customFormat="1" x14ac:dyDescent="0.3">
      <c r="F8451" s="65"/>
      <c r="L8451" s="65"/>
      <c r="R8451" s="65"/>
    </row>
    <row r="8452" spans="6:18" s="2" customFormat="1" x14ac:dyDescent="0.3">
      <c r="F8452" s="65"/>
      <c r="L8452" s="65"/>
      <c r="R8452" s="65"/>
    </row>
    <row r="8453" spans="6:18" s="2" customFormat="1" x14ac:dyDescent="0.3">
      <c r="F8453" s="65"/>
      <c r="L8453" s="65"/>
      <c r="R8453" s="65"/>
    </row>
    <row r="8454" spans="6:18" s="2" customFormat="1" x14ac:dyDescent="0.3">
      <c r="F8454" s="65"/>
      <c r="L8454" s="65"/>
      <c r="R8454" s="65"/>
    </row>
    <row r="8455" spans="6:18" s="2" customFormat="1" x14ac:dyDescent="0.3">
      <c r="F8455" s="65"/>
      <c r="L8455" s="65"/>
      <c r="R8455" s="65"/>
    </row>
    <row r="8456" spans="6:18" s="2" customFormat="1" x14ac:dyDescent="0.3">
      <c r="F8456" s="65"/>
      <c r="L8456" s="65"/>
      <c r="R8456" s="65"/>
    </row>
    <row r="8457" spans="6:18" s="2" customFormat="1" x14ac:dyDescent="0.3">
      <c r="F8457" s="65"/>
      <c r="L8457" s="65"/>
      <c r="R8457" s="65"/>
    </row>
    <row r="8458" spans="6:18" s="2" customFormat="1" x14ac:dyDescent="0.3">
      <c r="F8458" s="65"/>
      <c r="L8458" s="65"/>
      <c r="R8458" s="65"/>
    </row>
    <row r="8459" spans="6:18" s="2" customFormat="1" x14ac:dyDescent="0.3">
      <c r="F8459" s="65"/>
      <c r="L8459" s="65"/>
      <c r="R8459" s="65"/>
    </row>
    <row r="8460" spans="6:18" s="2" customFormat="1" x14ac:dyDescent="0.3">
      <c r="F8460" s="65"/>
      <c r="L8460" s="65"/>
      <c r="R8460" s="65"/>
    </row>
    <row r="8461" spans="6:18" s="2" customFormat="1" x14ac:dyDescent="0.3">
      <c r="F8461" s="65"/>
      <c r="L8461" s="65"/>
      <c r="R8461" s="65"/>
    </row>
    <row r="8462" spans="6:18" s="2" customFormat="1" x14ac:dyDescent="0.3">
      <c r="F8462" s="65"/>
      <c r="L8462" s="65"/>
      <c r="R8462" s="65"/>
    </row>
    <row r="8463" spans="6:18" s="2" customFormat="1" x14ac:dyDescent="0.3">
      <c r="F8463" s="65"/>
      <c r="L8463" s="65"/>
      <c r="R8463" s="65"/>
    </row>
    <row r="8464" spans="6:18" s="2" customFormat="1" x14ac:dyDescent="0.3">
      <c r="F8464" s="65"/>
      <c r="L8464" s="65"/>
      <c r="R8464" s="65"/>
    </row>
    <row r="8465" spans="6:18" s="2" customFormat="1" x14ac:dyDescent="0.3">
      <c r="F8465" s="65"/>
      <c r="L8465" s="65"/>
      <c r="R8465" s="65"/>
    </row>
    <row r="8466" spans="6:18" s="2" customFormat="1" x14ac:dyDescent="0.3">
      <c r="F8466" s="65"/>
      <c r="L8466" s="65"/>
      <c r="R8466" s="65"/>
    </row>
    <row r="8467" spans="6:18" s="2" customFormat="1" x14ac:dyDescent="0.3">
      <c r="F8467" s="65"/>
      <c r="L8467" s="65"/>
      <c r="R8467" s="65"/>
    </row>
    <row r="8468" spans="6:18" s="2" customFormat="1" x14ac:dyDescent="0.3">
      <c r="F8468" s="65"/>
      <c r="L8468" s="65"/>
      <c r="R8468" s="65"/>
    </row>
    <row r="8469" spans="6:18" s="2" customFormat="1" x14ac:dyDescent="0.3">
      <c r="F8469" s="65"/>
      <c r="L8469" s="65"/>
      <c r="R8469" s="65"/>
    </row>
    <row r="8470" spans="6:18" s="2" customFormat="1" x14ac:dyDescent="0.3">
      <c r="F8470" s="65"/>
      <c r="L8470" s="65"/>
      <c r="R8470" s="65"/>
    </row>
    <row r="8471" spans="6:18" s="2" customFormat="1" x14ac:dyDescent="0.3">
      <c r="F8471" s="65"/>
      <c r="L8471" s="65"/>
      <c r="R8471" s="65"/>
    </row>
    <row r="8472" spans="6:18" s="2" customFormat="1" x14ac:dyDescent="0.3">
      <c r="F8472" s="65"/>
      <c r="L8472" s="65"/>
      <c r="R8472" s="65"/>
    </row>
    <row r="8473" spans="6:18" s="2" customFormat="1" x14ac:dyDescent="0.3">
      <c r="F8473" s="65"/>
      <c r="L8473" s="65"/>
      <c r="R8473" s="65"/>
    </row>
    <row r="8474" spans="6:18" s="2" customFormat="1" x14ac:dyDescent="0.3">
      <c r="F8474" s="65"/>
      <c r="L8474" s="65"/>
      <c r="R8474" s="65"/>
    </row>
    <row r="8475" spans="6:18" s="2" customFormat="1" x14ac:dyDescent="0.3">
      <c r="F8475" s="65"/>
      <c r="L8475" s="65"/>
      <c r="R8475" s="65"/>
    </row>
    <row r="8476" spans="6:18" s="2" customFormat="1" x14ac:dyDescent="0.3">
      <c r="F8476" s="65"/>
      <c r="L8476" s="65"/>
      <c r="R8476" s="65"/>
    </row>
    <row r="8477" spans="6:18" s="2" customFormat="1" x14ac:dyDescent="0.3">
      <c r="F8477" s="65"/>
      <c r="L8477" s="65"/>
      <c r="R8477" s="65"/>
    </row>
    <row r="8478" spans="6:18" s="2" customFormat="1" x14ac:dyDescent="0.3">
      <c r="F8478" s="65"/>
      <c r="L8478" s="65"/>
      <c r="R8478" s="65"/>
    </row>
    <row r="8479" spans="6:18" s="2" customFormat="1" x14ac:dyDescent="0.3">
      <c r="F8479" s="65"/>
      <c r="L8479" s="65"/>
      <c r="R8479" s="65"/>
    </row>
    <row r="8480" spans="6:18" s="2" customFormat="1" x14ac:dyDescent="0.3">
      <c r="F8480" s="65"/>
      <c r="L8480" s="65"/>
      <c r="R8480" s="65"/>
    </row>
    <row r="8481" spans="6:18" s="2" customFormat="1" x14ac:dyDescent="0.3">
      <c r="F8481" s="65"/>
      <c r="L8481" s="65"/>
      <c r="R8481" s="65"/>
    </row>
    <row r="8482" spans="6:18" s="2" customFormat="1" x14ac:dyDescent="0.3">
      <c r="F8482" s="65"/>
      <c r="L8482" s="65"/>
      <c r="R8482" s="65"/>
    </row>
    <row r="8483" spans="6:18" s="2" customFormat="1" x14ac:dyDescent="0.3">
      <c r="F8483" s="65"/>
      <c r="L8483" s="65"/>
      <c r="R8483" s="65"/>
    </row>
    <row r="8484" spans="6:18" s="2" customFormat="1" x14ac:dyDescent="0.3">
      <c r="F8484" s="65"/>
      <c r="L8484" s="65"/>
      <c r="R8484" s="65"/>
    </row>
    <row r="8485" spans="6:18" s="2" customFormat="1" x14ac:dyDescent="0.3">
      <c r="F8485" s="65"/>
      <c r="L8485" s="65"/>
      <c r="R8485" s="65"/>
    </row>
    <row r="8486" spans="6:18" s="2" customFormat="1" x14ac:dyDescent="0.3">
      <c r="F8486" s="65"/>
      <c r="L8486" s="65"/>
      <c r="R8486" s="65"/>
    </row>
    <row r="8487" spans="6:18" s="2" customFormat="1" x14ac:dyDescent="0.3">
      <c r="F8487" s="65"/>
      <c r="L8487" s="65"/>
      <c r="R8487" s="65"/>
    </row>
    <row r="8488" spans="6:18" s="2" customFormat="1" x14ac:dyDescent="0.3">
      <c r="F8488" s="65"/>
      <c r="L8488" s="65"/>
      <c r="R8488" s="65"/>
    </row>
    <row r="8489" spans="6:18" s="2" customFormat="1" x14ac:dyDescent="0.3">
      <c r="F8489" s="65"/>
      <c r="L8489" s="65"/>
      <c r="R8489" s="65"/>
    </row>
    <row r="8490" spans="6:18" s="2" customFormat="1" x14ac:dyDescent="0.3">
      <c r="F8490" s="65"/>
      <c r="L8490" s="65"/>
      <c r="R8490" s="65"/>
    </row>
    <row r="8491" spans="6:18" s="2" customFormat="1" x14ac:dyDescent="0.3">
      <c r="F8491" s="65"/>
      <c r="L8491" s="65"/>
      <c r="R8491" s="65"/>
    </row>
    <row r="8492" spans="6:18" s="2" customFormat="1" x14ac:dyDescent="0.3">
      <c r="F8492" s="65"/>
      <c r="L8492" s="65"/>
      <c r="R8492" s="65"/>
    </row>
    <row r="8493" spans="6:18" s="2" customFormat="1" x14ac:dyDescent="0.3">
      <c r="F8493" s="65"/>
      <c r="L8493" s="65"/>
      <c r="R8493" s="65"/>
    </row>
    <row r="8494" spans="6:18" s="2" customFormat="1" x14ac:dyDescent="0.3">
      <c r="F8494" s="65"/>
      <c r="L8494" s="65"/>
      <c r="R8494" s="65"/>
    </row>
    <row r="8495" spans="6:18" s="2" customFormat="1" x14ac:dyDescent="0.3">
      <c r="F8495" s="65"/>
      <c r="L8495" s="65"/>
      <c r="R8495" s="65"/>
    </row>
    <row r="8496" spans="6:18" s="2" customFormat="1" x14ac:dyDescent="0.3">
      <c r="F8496" s="65"/>
      <c r="L8496" s="65"/>
      <c r="R8496" s="65"/>
    </row>
    <row r="8497" spans="6:18" s="2" customFormat="1" x14ac:dyDescent="0.3">
      <c r="F8497" s="65"/>
      <c r="L8497" s="65"/>
      <c r="R8497" s="65"/>
    </row>
    <row r="8498" spans="6:18" s="2" customFormat="1" x14ac:dyDescent="0.3">
      <c r="F8498" s="65"/>
      <c r="L8498" s="65"/>
      <c r="R8498" s="65"/>
    </row>
    <row r="8499" spans="6:18" s="2" customFormat="1" x14ac:dyDescent="0.3">
      <c r="F8499" s="65"/>
      <c r="L8499" s="65"/>
      <c r="R8499" s="65"/>
    </row>
    <row r="8500" spans="6:18" s="2" customFormat="1" x14ac:dyDescent="0.3">
      <c r="F8500" s="65"/>
      <c r="L8500" s="65"/>
      <c r="R8500" s="65"/>
    </row>
    <row r="8501" spans="6:18" s="2" customFormat="1" x14ac:dyDescent="0.3">
      <c r="F8501" s="65"/>
      <c r="L8501" s="65"/>
      <c r="R8501" s="65"/>
    </row>
    <row r="8502" spans="6:18" s="2" customFormat="1" x14ac:dyDescent="0.3">
      <c r="F8502" s="65"/>
      <c r="L8502" s="65"/>
      <c r="R8502" s="65"/>
    </row>
    <row r="8503" spans="6:18" s="2" customFormat="1" x14ac:dyDescent="0.3">
      <c r="F8503" s="65"/>
      <c r="L8503" s="65"/>
      <c r="R8503" s="65"/>
    </row>
    <row r="8504" spans="6:18" s="2" customFormat="1" x14ac:dyDescent="0.3">
      <c r="F8504" s="65"/>
      <c r="L8504" s="65"/>
      <c r="R8504" s="65"/>
    </row>
    <row r="8505" spans="6:18" s="2" customFormat="1" x14ac:dyDescent="0.3">
      <c r="F8505" s="65"/>
      <c r="L8505" s="65"/>
      <c r="R8505" s="65"/>
    </row>
    <row r="8506" spans="6:18" s="2" customFormat="1" x14ac:dyDescent="0.3">
      <c r="F8506" s="65"/>
      <c r="L8506" s="65"/>
      <c r="R8506" s="65"/>
    </row>
    <row r="8507" spans="6:18" s="2" customFormat="1" x14ac:dyDescent="0.3">
      <c r="F8507" s="65"/>
      <c r="L8507" s="65"/>
      <c r="R8507" s="65"/>
    </row>
    <row r="8508" spans="6:18" s="2" customFormat="1" x14ac:dyDescent="0.3">
      <c r="F8508" s="65"/>
      <c r="L8508" s="65"/>
      <c r="R8508" s="65"/>
    </row>
    <row r="8509" spans="6:18" s="2" customFormat="1" x14ac:dyDescent="0.3">
      <c r="F8509" s="65"/>
      <c r="L8509" s="65"/>
      <c r="R8509" s="65"/>
    </row>
    <row r="8510" spans="6:18" s="2" customFormat="1" x14ac:dyDescent="0.3">
      <c r="F8510" s="65"/>
      <c r="L8510" s="65"/>
      <c r="R8510" s="65"/>
    </row>
    <row r="8511" spans="6:18" s="2" customFormat="1" x14ac:dyDescent="0.3">
      <c r="F8511" s="65"/>
      <c r="L8511" s="65"/>
      <c r="R8511" s="65"/>
    </row>
    <row r="8512" spans="6:18" s="2" customFormat="1" x14ac:dyDescent="0.3">
      <c r="F8512" s="65"/>
      <c r="L8512" s="65"/>
      <c r="R8512" s="65"/>
    </row>
    <row r="8513" spans="6:18" s="2" customFormat="1" x14ac:dyDescent="0.3">
      <c r="F8513" s="65"/>
      <c r="L8513" s="65"/>
      <c r="R8513" s="65"/>
    </row>
    <row r="8514" spans="6:18" s="2" customFormat="1" x14ac:dyDescent="0.3">
      <c r="F8514" s="65"/>
      <c r="L8514" s="65"/>
      <c r="R8514" s="65"/>
    </row>
    <row r="8515" spans="6:18" s="2" customFormat="1" x14ac:dyDescent="0.3">
      <c r="F8515" s="65"/>
      <c r="L8515" s="65"/>
      <c r="R8515" s="65"/>
    </row>
    <row r="8516" spans="6:18" s="2" customFormat="1" x14ac:dyDescent="0.3">
      <c r="F8516" s="65"/>
      <c r="L8516" s="65"/>
      <c r="R8516" s="65"/>
    </row>
    <row r="8517" spans="6:18" s="2" customFormat="1" x14ac:dyDescent="0.3">
      <c r="F8517" s="65"/>
      <c r="L8517" s="65"/>
      <c r="R8517" s="65"/>
    </row>
    <row r="8518" spans="6:18" s="2" customFormat="1" x14ac:dyDescent="0.3">
      <c r="F8518" s="65"/>
      <c r="L8518" s="65"/>
      <c r="R8518" s="65"/>
    </row>
    <row r="8519" spans="6:18" s="2" customFormat="1" x14ac:dyDescent="0.3">
      <c r="F8519" s="65"/>
      <c r="L8519" s="65"/>
      <c r="R8519" s="65"/>
    </row>
    <row r="8520" spans="6:18" s="2" customFormat="1" x14ac:dyDescent="0.3">
      <c r="F8520" s="65"/>
      <c r="L8520" s="65"/>
      <c r="R8520" s="65"/>
    </row>
    <row r="8521" spans="6:18" s="2" customFormat="1" x14ac:dyDescent="0.3">
      <c r="F8521" s="65"/>
      <c r="L8521" s="65"/>
      <c r="R8521" s="65"/>
    </row>
    <row r="8522" spans="6:18" s="2" customFormat="1" x14ac:dyDescent="0.3">
      <c r="F8522" s="65"/>
      <c r="L8522" s="65"/>
      <c r="R8522" s="65"/>
    </row>
    <row r="8523" spans="6:18" s="2" customFormat="1" x14ac:dyDescent="0.3">
      <c r="F8523" s="65"/>
      <c r="L8523" s="65"/>
      <c r="R8523" s="65"/>
    </row>
    <row r="8524" spans="6:18" s="2" customFormat="1" x14ac:dyDescent="0.3">
      <c r="F8524" s="65"/>
      <c r="L8524" s="65"/>
      <c r="R8524" s="65"/>
    </row>
    <row r="8525" spans="6:18" s="2" customFormat="1" x14ac:dyDescent="0.3">
      <c r="F8525" s="65"/>
      <c r="L8525" s="65"/>
      <c r="R8525" s="65"/>
    </row>
    <row r="8526" spans="6:18" s="2" customFormat="1" x14ac:dyDescent="0.3">
      <c r="F8526" s="65"/>
      <c r="L8526" s="65"/>
      <c r="R8526" s="65"/>
    </row>
    <row r="8527" spans="6:18" s="2" customFormat="1" x14ac:dyDescent="0.3">
      <c r="F8527" s="65"/>
      <c r="L8527" s="65"/>
      <c r="R8527" s="65"/>
    </row>
    <row r="8528" spans="6:18" s="2" customFormat="1" x14ac:dyDescent="0.3">
      <c r="F8528" s="65"/>
      <c r="L8528" s="65"/>
      <c r="R8528" s="65"/>
    </row>
    <row r="8529" spans="6:18" s="2" customFormat="1" x14ac:dyDescent="0.3">
      <c r="F8529" s="65"/>
      <c r="L8529" s="65"/>
      <c r="R8529" s="65"/>
    </row>
    <row r="8530" spans="6:18" s="2" customFormat="1" x14ac:dyDescent="0.3">
      <c r="F8530" s="65"/>
      <c r="L8530" s="65"/>
      <c r="R8530" s="65"/>
    </row>
    <row r="8531" spans="6:18" s="2" customFormat="1" x14ac:dyDescent="0.3">
      <c r="F8531" s="65"/>
      <c r="L8531" s="65"/>
      <c r="R8531" s="65"/>
    </row>
    <row r="8532" spans="6:18" s="2" customFormat="1" x14ac:dyDescent="0.3">
      <c r="F8532" s="65"/>
      <c r="L8532" s="65"/>
      <c r="R8532" s="65"/>
    </row>
    <row r="8533" spans="6:18" s="2" customFormat="1" x14ac:dyDescent="0.3">
      <c r="F8533" s="65"/>
      <c r="L8533" s="65"/>
      <c r="R8533" s="65"/>
    </row>
    <row r="8534" spans="6:18" s="2" customFormat="1" x14ac:dyDescent="0.3">
      <c r="F8534" s="65"/>
      <c r="L8534" s="65"/>
      <c r="R8534" s="65"/>
    </row>
    <row r="8535" spans="6:18" s="2" customFormat="1" x14ac:dyDescent="0.3">
      <c r="F8535" s="65"/>
      <c r="L8535" s="65"/>
      <c r="R8535" s="65"/>
    </row>
    <row r="8536" spans="6:18" s="2" customFormat="1" x14ac:dyDescent="0.3">
      <c r="F8536" s="65"/>
      <c r="L8536" s="65"/>
      <c r="R8536" s="65"/>
    </row>
    <row r="8537" spans="6:18" s="2" customFormat="1" x14ac:dyDescent="0.3">
      <c r="F8537" s="65"/>
      <c r="L8537" s="65"/>
      <c r="R8537" s="65"/>
    </row>
    <row r="8538" spans="6:18" s="2" customFormat="1" x14ac:dyDescent="0.3">
      <c r="F8538" s="65"/>
      <c r="L8538" s="65"/>
      <c r="R8538" s="65"/>
    </row>
    <row r="8539" spans="6:18" s="2" customFormat="1" x14ac:dyDescent="0.3">
      <c r="F8539" s="65"/>
      <c r="L8539" s="65"/>
      <c r="R8539" s="65"/>
    </row>
    <row r="8540" spans="6:18" s="2" customFormat="1" x14ac:dyDescent="0.3">
      <c r="F8540" s="65"/>
      <c r="L8540" s="65"/>
      <c r="R8540" s="65"/>
    </row>
    <row r="8541" spans="6:18" s="2" customFormat="1" x14ac:dyDescent="0.3">
      <c r="F8541" s="65"/>
      <c r="L8541" s="65"/>
      <c r="R8541" s="65"/>
    </row>
    <row r="8542" spans="6:18" s="2" customFormat="1" x14ac:dyDescent="0.3">
      <c r="F8542" s="65"/>
      <c r="L8542" s="65"/>
      <c r="R8542" s="65"/>
    </row>
    <row r="8543" spans="6:18" s="2" customFormat="1" x14ac:dyDescent="0.3">
      <c r="F8543" s="65"/>
      <c r="L8543" s="65"/>
      <c r="R8543" s="65"/>
    </row>
    <row r="8544" spans="6:18" s="2" customFormat="1" x14ac:dyDescent="0.3">
      <c r="F8544" s="65"/>
      <c r="L8544" s="65"/>
      <c r="R8544" s="65"/>
    </row>
    <row r="8545" spans="6:18" s="2" customFormat="1" x14ac:dyDescent="0.3">
      <c r="F8545" s="65"/>
      <c r="L8545" s="65"/>
      <c r="R8545" s="65"/>
    </row>
    <row r="8546" spans="6:18" s="2" customFormat="1" x14ac:dyDescent="0.3">
      <c r="F8546" s="65"/>
      <c r="L8546" s="65"/>
      <c r="R8546" s="65"/>
    </row>
    <row r="8547" spans="6:18" s="2" customFormat="1" x14ac:dyDescent="0.3">
      <c r="F8547" s="65"/>
      <c r="L8547" s="65"/>
      <c r="R8547" s="65"/>
    </row>
    <row r="8548" spans="6:18" s="2" customFormat="1" x14ac:dyDescent="0.3">
      <c r="F8548" s="65"/>
      <c r="L8548" s="65"/>
      <c r="R8548" s="65"/>
    </row>
    <row r="8549" spans="6:18" s="2" customFormat="1" x14ac:dyDescent="0.3">
      <c r="F8549" s="65"/>
      <c r="L8549" s="65"/>
      <c r="R8549" s="65"/>
    </row>
    <row r="8550" spans="6:18" s="2" customFormat="1" x14ac:dyDescent="0.3">
      <c r="F8550" s="65"/>
      <c r="L8550" s="65"/>
      <c r="R8550" s="65"/>
    </row>
    <row r="8551" spans="6:18" s="2" customFormat="1" x14ac:dyDescent="0.3">
      <c r="F8551" s="65"/>
      <c r="L8551" s="65"/>
      <c r="R8551" s="65"/>
    </row>
    <row r="8552" spans="6:18" s="2" customFormat="1" x14ac:dyDescent="0.3">
      <c r="F8552" s="65"/>
      <c r="L8552" s="65"/>
      <c r="R8552" s="65"/>
    </row>
    <row r="8553" spans="6:18" s="2" customFormat="1" x14ac:dyDescent="0.3">
      <c r="F8553" s="65"/>
      <c r="L8553" s="65"/>
      <c r="R8553" s="65"/>
    </row>
    <row r="8554" spans="6:18" s="2" customFormat="1" x14ac:dyDescent="0.3">
      <c r="F8554" s="65"/>
      <c r="L8554" s="65"/>
      <c r="R8554" s="65"/>
    </row>
    <row r="8555" spans="6:18" s="2" customFormat="1" x14ac:dyDescent="0.3">
      <c r="F8555" s="65"/>
      <c r="L8555" s="65"/>
      <c r="R8555" s="65"/>
    </row>
    <row r="8556" spans="6:18" s="2" customFormat="1" x14ac:dyDescent="0.3">
      <c r="F8556" s="65"/>
      <c r="L8556" s="65"/>
      <c r="R8556" s="65"/>
    </row>
    <row r="8557" spans="6:18" s="2" customFormat="1" x14ac:dyDescent="0.3">
      <c r="F8557" s="65"/>
      <c r="L8557" s="65"/>
      <c r="R8557" s="65"/>
    </row>
    <row r="8558" spans="6:18" s="2" customFormat="1" x14ac:dyDescent="0.3">
      <c r="F8558" s="65"/>
      <c r="L8558" s="65"/>
      <c r="R8558" s="65"/>
    </row>
    <row r="8559" spans="6:18" s="2" customFormat="1" x14ac:dyDescent="0.3">
      <c r="F8559" s="65"/>
      <c r="L8559" s="65"/>
      <c r="R8559" s="65"/>
    </row>
    <row r="8560" spans="6:18" s="2" customFormat="1" x14ac:dyDescent="0.3">
      <c r="F8560" s="65"/>
      <c r="L8560" s="65"/>
      <c r="R8560" s="65"/>
    </row>
    <row r="8561" spans="6:18" s="2" customFormat="1" x14ac:dyDescent="0.3">
      <c r="F8561" s="65"/>
      <c r="L8561" s="65"/>
      <c r="R8561" s="65"/>
    </row>
    <row r="8562" spans="6:18" s="2" customFormat="1" x14ac:dyDescent="0.3">
      <c r="F8562" s="65"/>
      <c r="L8562" s="65"/>
      <c r="R8562" s="65"/>
    </row>
    <row r="8563" spans="6:18" s="2" customFormat="1" x14ac:dyDescent="0.3">
      <c r="F8563" s="65"/>
      <c r="L8563" s="65"/>
      <c r="R8563" s="65"/>
    </row>
    <row r="8564" spans="6:18" s="2" customFormat="1" x14ac:dyDescent="0.3">
      <c r="F8564" s="65"/>
      <c r="L8564" s="65"/>
      <c r="R8564" s="65"/>
    </row>
    <row r="8565" spans="6:18" s="2" customFormat="1" x14ac:dyDescent="0.3">
      <c r="F8565" s="65"/>
      <c r="L8565" s="65"/>
      <c r="R8565" s="65"/>
    </row>
    <row r="8566" spans="6:18" s="2" customFormat="1" x14ac:dyDescent="0.3">
      <c r="F8566" s="65"/>
      <c r="L8566" s="65"/>
      <c r="R8566" s="65"/>
    </row>
    <row r="8567" spans="6:18" s="2" customFormat="1" x14ac:dyDescent="0.3">
      <c r="F8567" s="65"/>
      <c r="L8567" s="65"/>
      <c r="R8567" s="65"/>
    </row>
    <row r="8568" spans="6:18" s="2" customFormat="1" x14ac:dyDescent="0.3">
      <c r="F8568" s="65"/>
      <c r="L8568" s="65"/>
      <c r="R8568" s="65"/>
    </row>
    <row r="8569" spans="6:18" s="2" customFormat="1" x14ac:dyDescent="0.3">
      <c r="F8569" s="65"/>
      <c r="L8569" s="65"/>
      <c r="R8569" s="65"/>
    </row>
    <row r="8570" spans="6:18" s="2" customFormat="1" x14ac:dyDescent="0.3">
      <c r="F8570" s="65"/>
      <c r="L8570" s="65"/>
      <c r="R8570" s="65"/>
    </row>
    <row r="8571" spans="6:18" s="2" customFormat="1" x14ac:dyDescent="0.3">
      <c r="F8571" s="65"/>
      <c r="L8571" s="65"/>
      <c r="R8571" s="65"/>
    </row>
    <row r="8572" spans="6:18" s="2" customFormat="1" x14ac:dyDescent="0.3">
      <c r="F8572" s="65"/>
      <c r="L8572" s="65"/>
      <c r="R8572" s="65"/>
    </row>
    <row r="8573" spans="6:18" s="2" customFormat="1" x14ac:dyDescent="0.3">
      <c r="F8573" s="65"/>
      <c r="L8573" s="65"/>
      <c r="R8573" s="65"/>
    </row>
    <row r="8574" spans="6:18" s="2" customFormat="1" x14ac:dyDescent="0.3">
      <c r="F8574" s="65"/>
      <c r="L8574" s="65"/>
      <c r="R8574" s="65"/>
    </row>
    <row r="8575" spans="6:18" s="2" customFormat="1" x14ac:dyDescent="0.3">
      <c r="F8575" s="65"/>
      <c r="L8575" s="65"/>
      <c r="R8575" s="65"/>
    </row>
    <row r="8576" spans="6:18" s="2" customFormat="1" x14ac:dyDescent="0.3">
      <c r="F8576" s="65"/>
      <c r="L8576" s="65"/>
      <c r="R8576" s="65"/>
    </row>
    <row r="8577" spans="6:18" s="2" customFormat="1" x14ac:dyDescent="0.3">
      <c r="F8577" s="65"/>
      <c r="L8577" s="65"/>
      <c r="R8577" s="65"/>
    </row>
    <row r="8578" spans="6:18" s="2" customFormat="1" x14ac:dyDescent="0.3">
      <c r="F8578" s="65"/>
      <c r="L8578" s="65"/>
      <c r="R8578" s="65"/>
    </row>
    <row r="8579" spans="6:18" s="2" customFormat="1" x14ac:dyDescent="0.3">
      <c r="F8579" s="65"/>
      <c r="L8579" s="65"/>
      <c r="R8579" s="65"/>
    </row>
    <row r="8580" spans="6:18" s="2" customFormat="1" x14ac:dyDescent="0.3">
      <c r="F8580" s="65"/>
      <c r="L8580" s="65"/>
      <c r="R8580" s="65"/>
    </row>
    <row r="8581" spans="6:18" s="2" customFormat="1" x14ac:dyDescent="0.3">
      <c r="F8581" s="65"/>
      <c r="L8581" s="65"/>
      <c r="R8581" s="65"/>
    </row>
    <row r="8582" spans="6:18" s="2" customFormat="1" x14ac:dyDescent="0.3">
      <c r="F8582" s="65"/>
      <c r="L8582" s="65"/>
      <c r="R8582" s="65"/>
    </row>
    <row r="8583" spans="6:18" s="2" customFormat="1" x14ac:dyDescent="0.3">
      <c r="F8583" s="65"/>
      <c r="L8583" s="65"/>
      <c r="R8583" s="65"/>
    </row>
    <row r="8584" spans="6:18" s="2" customFormat="1" x14ac:dyDescent="0.3">
      <c r="F8584" s="65"/>
      <c r="L8584" s="65"/>
      <c r="R8584" s="65"/>
    </row>
    <row r="8585" spans="6:18" s="2" customFormat="1" x14ac:dyDescent="0.3">
      <c r="F8585" s="65"/>
      <c r="L8585" s="65"/>
      <c r="R8585" s="65"/>
    </row>
    <row r="8586" spans="6:18" s="2" customFormat="1" x14ac:dyDescent="0.3">
      <c r="F8586" s="65"/>
      <c r="L8586" s="65"/>
      <c r="R8586" s="65"/>
    </row>
    <row r="8587" spans="6:18" s="2" customFormat="1" x14ac:dyDescent="0.3">
      <c r="F8587" s="65"/>
      <c r="L8587" s="65"/>
      <c r="R8587" s="65"/>
    </row>
    <row r="8588" spans="6:18" s="2" customFormat="1" x14ac:dyDescent="0.3">
      <c r="F8588" s="65"/>
      <c r="L8588" s="65"/>
      <c r="R8588" s="65"/>
    </row>
    <row r="8589" spans="6:18" s="2" customFormat="1" x14ac:dyDescent="0.3">
      <c r="F8589" s="65"/>
      <c r="L8589" s="65"/>
      <c r="R8589" s="65"/>
    </row>
    <row r="8590" spans="6:18" s="2" customFormat="1" x14ac:dyDescent="0.3">
      <c r="F8590" s="65"/>
      <c r="L8590" s="65"/>
      <c r="R8590" s="65"/>
    </row>
    <row r="8591" spans="6:18" s="2" customFormat="1" x14ac:dyDescent="0.3">
      <c r="F8591" s="65"/>
      <c r="L8591" s="65"/>
      <c r="R8591" s="65"/>
    </row>
    <row r="8592" spans="6:18" s="2" customFormat="1" x14ac:dyDescent="0.3">
      <c r="F8592" s="65"/>
      <c r="L8592" s="65"/>
      <c r="R8592" s="65"/>
    </row>
    <row r="8593" spans="6:18" s="2" customFormat="1" x14ac:dyDescent="0.3">
      <c r="F8593" s="65"/>
      <c r="L8593" s="65"/>
      <c r="R8593" s="65"/>
    </row>
    <row r="8594" spans="6:18" s="2" customFormat="1" x14ac:dyDescent="0.3">
      <c r="F8594" s="65"/>
      <c r="L8594" s="65"/>
      <c r="R8594" s="65"/>
    </row>
    <row r="8595" spans="6:18" s="2" customFormat="1" x14ac:dyDescent="0.3">
      <c r="F8595" s="65"/>
      <c r="L8595" s="65"/>
      <c r="R8595" s="65"/>
    </row>
    <row r="8596" spans="6:18" s="2" customFormat="1" x14ac:dyDescent="0.3">
      <c r="F8596" s="65"/>
      <c r="L8596" s="65"/>
      <c r="R8596" s="65"/>
    </row>
    <row r="8597" spans="6:18" s="2" customFormat="1" x14ac:dyDescent="0.3">
      <c r="F8597" s="65"/>
      <c r="L8597" s="65"/>
      <c r="R8597" s="65"/>
    </row>
    <row r="8598" spans="6:18" s="2" customFormat="1" x14ac:dyDescent="0.3">
      <c r="F8598" s="65"/>
      <c r="L8598" s="65"/>
      <c r="R8598" s="65"/>
    </row>
    <row r="8599" spans="6:18" s="2" customFormat="1" x14ac:dyDescent="0.3">
      <c r="F8599" s="65"/>
      <c r="L8599" s="65"/>
      <c r="R8599" s="65"/>
    </row>
    <row r="8600" spans="6:18" s="2" customFormat="1" x14ac:dyDescent="0.3">
      <c r="F8600" s="65"/>
      <c r="L8600" s="65"/>
      <c r="R8600" s="65"/>
    </row>
    <row r="8601" spans="6:18" s="2" customFormat="1" x14ac:dyDescent="0.3">
      <c r="F8601" s="65"/>
      <c r="L8601" s="65"/>
      <c r="R8601" s="65"/>
    </row>
    <row r="8602" spans="6:18" s="2" customFormat="1" x14ac:dyDescent="0.3">
      <c r="F8602" s="65"/>
      <c r="L8602" s="65"/>
      <c r="R8602" s="65"/>
    </row>
    <row r="8603" spans="6:18" s="2" customFormat="1" x14ac:dyDescent="0.3">
      <c r="F8603" s="65"/>
      <c r="L8603" s="65"/>
      <c r="R8603" s="65"/>
    </row>
    <row r="8604" spans="6:18" s="2" customFormat="1" x14ac:dyDescent="0.3">
      <c r="F8604" s="65"/>
      <c r="L8604" s="65"/>
      <c r="R8604" s="65"/>
    </row>
    <row r="8605" spans="6:18" s="2" customFormat="1" x14ac:dyDescent="0.3">
      <c r="F8605" s="65"/>
      <c r="L8605" s="65"/>
      <c r="R8605" s="65"/>
    </row>
    <row r="8606" spans="6:18" s="2" customFormat="1" x14ac:dyDescent="0.3">
      <c r="F8606" s="65"/>
      <c r="L8606" s="65"/>
      <c r="R8606" s="65"/>
    </row>
    <row r="8607" spans="6:18" s="2" customFormat="1" x14ac:dyDescent="0.3">
      <c r="F8607" s="65"/>
      <c r="L8607" s="65"/>
      <c r="R8607" s="65"/>
    </row>
    <row r="8608" spans="6:18" s="2" customFormat="1" x14ac:dyDescent="0.3">
      <c r="F8608" s="65"/>
      <c r="L8608" s="65"/>
      <c r="R8608" s="65"/>
    </row>
    <row r="8609" spans="6:18" s="2" customFormat="1" x14ac:dyDescent="0.3">
      <c r="F8609" s="65"/>
      <c r="L8609" s="65"/>
      <c r="R8609" s="65"/>
    </row>
    <row r="8610" spans="6:18" s="2" customFormat="1" x14ac:dyDescent="0.3">
      <c r="F8610" s="65"/>
      <c r="L8610" s="65"/>
      <c r="R8610" s="65"/>
    </row>
    <row r="8611" spans="6:18" s="2" customFormat="1" x14ac:dyDescent="0.3">
      <c r="F8611" s="65"/>
      <c r="L8611" s="65"/>
      <c r="R8611" s="65"/>
    </row>
    <row r="8612" spans="6:18" s="2" customFormat="1" x14ac:dyDescent="0.3">
      <c r="F8612" s="65"/>
      <c r="L8612" s="65"/>
      <c r="R8612" s="65"/>
    </row>
    <row r="8613" spans="6:18" s="2" customFormat="1" x14ac:dyDescent="0.3">
      <c r="F8613" s="65"/>
      <c r="L8613" s="65"/>
      <c r="R8613" s="65"/>
    </row>
    <row r="8614" spans="6:18" s="2" customFormat="1" x14ac:dyDescent="0.3">
      <c r="F8614" s="65"/>
      <c r="L8614" s="65"/>
      <c r="R8614" s="65"/>
    </row>
    <row r="8615" spans="6:18" s="2" customFormat="1" x14ac:dyDescent="0.3">
      <c r="F8615" s="65"/>
      <c r="L8615" s="65"/>
      <c r="R8615" s="65"/>
    </row>
    <row r="8616" spans="6:18" s="2" customFormat="1" x14ac:dyDescent="0.3">
      <c r="F8616" s="65"/>
      <c r="L8616" s="65"/>
      <c r="R8616" s="65"/>
    </row>
    <row r="8617" spans="6:18" s="2" customFormat="1" x14ac:dyDescent="0.3">
      <c r="F8617" s="65"/>
      <c r="L8617" s="65"/>
      <c r="R8617" s="65"/>
    </row>
    <row r="8618" spans="6:18" s="2" customFormat="1" x14ac:dyDescent="0.3">
      <c r="F8618" s="65"/>
      <c r="L8618" s="65"/>
      <c r="R8618" s="65"/>
    </row>
    <row r="8619" spans="6:18" s="2" customFormat="1" x14ac:dyDescent="0.3">
      <c r="F8619" s="65"/>
      <c r="L8619" s="65"/>
      <c r="R8619" s="65"/>
    </row>
    <row r="8620" spans="6:18" s="2" customFormat="1" x14ac:dyDescent="0.3">
      <c r="F8620" s="65"/>
      <c r="L8620" s="65"/>
      <c r="R8620" s="65"/>
    </row>
    <row r="8621" spans="6:18" s="2" customFormat="1" x14ac:dyDescent="0.3">
      <c r="F8621" s="65"/>
      <c r="L8621" s="65"/>
      <c r="R8621" s="65"/>
    </row>
    <row r="8622" spans="6:18" s="2" customFormat="1" x14ac:dyDescent="0.3">
      <c r="F8622" s="65"/>
      <c r="L8622" s="65"/>
      <c r="R8622" s="65"/>
    </row>
    <row r="8623" spans="6:18" s="2" customFormat="1" x14ac:dyDescent="0.3">
      <c r="F8623" s="65"/>
      <c r="L8623" s="65"/>
      <c r="R8623" s="65"/>
    </row>
    <row r="8624" spans="6:18" s="2" customFormat="1" x14ac:dyDescent="0.3">
      <c r="F8624" s="65"/>
      <c r="L8624" s="65"/>
      <c r="R8624" s="65"/>
    </row>
    <row r="8625" spans="6:18" s="2" customFormat="1" x14ac:dyDescent="0.3">
      <c r="F8625" s="65"/>
      <c r="L8625" s="65"/>
      <c r="R8625" s="65"/>
    </row>
    <row r="8626" spans="6:18" s="2" customFormat="1" x14ac:dyDescent="0.3">
      <c r="F8626" s="65"/>
      <c r="L8626" s="65"/>
      <c r="R8626" s="65"/>
    </row>
    <row r="8627" spans="6:18" s="2" customFormat="1" x14ac:dyDescent="0.3">
      <c r="F8627" s="65"/>
      <c r="L8627" s="65"/>
      <c r="R8627" s="65"/>
    </row>
    <row r="8628" spans="6:18" s="2" customFormat="1" x14ac:dyDescent="0.3">
      <c r="F8628" s="65"/>
      <c r="L8628" s="65"/>
      <c r="R8628" s="65"/>
    </row>
    <row r="8629" spans="6:18" s="2" customFormat="1" x14ac:dyDescent="0.3">
      <c r="F8629" s="65"/>
      <c r="L8629" s="65"/>
      <c r="R8629" s="65"/>
    </row>
    <row r="8630" spans="6:18" s="2" customFormat="1" x14ac:dyDescent="0.3">
      <c r="F8630" s="65"/>
      <c r="L8630" s="65"/>
      <c r="R8630" s="65"/>
    </row>
    <row r="8631" spans="6:18" s="2" customFormat="1" x14ac:dyDescent="0.3">
      <c r="F8631" s="65"/>
      <c r="L8631" s="65"/>
      <c r="R8631" s="65"/>
    </row>
    <row r="8632" spans="6:18" s="2" customFormat="1" x14ac:dyDescent="0.3">
      <c r="F8632" s="65"/>
      <c r="L8632" s="65"/>
      <c r="R8632" s="65"/>
    </row>
    <row r="8633" spans="6:18" s="2" customFormat="1" x14ac:dyDescent="0.3">
      <c r="F8633" s="65"/>
      <c r="L8633" s="65"/>
      <c r="R8633" s="65"/>
    </row>
    <row r="8634" spans="6:18" s="2" customFormat="1" x14ac:dyDescent="0.3">
      <c r="F8634" s="65"/>
      <c r="L8634" s="65"/>
      <c r="R8634" s="65"/>
    </row>
    <row r="8635" spans="6:18" s="2" customFormat="1" x14ac:dyDescent="0.3">
      <c r="F8635" s="65"/>
      <c r="L8635" s="65"/>
      <c r="R8635" s="65"/>
    </row>
    <row r="8636" spans="6:18" s="2" customFormat="1" x14ac:dyDescent="0.3">
      <c r="F8636" s="65"/>
      <c r="L8636" s="65"/>
      <c r="R8636" s="65"/>
    </row>
    <row r="8637" spans="6:18" s="2" customFormat="1" x14ac:dyDescent="0.3">
      <c r="F8637" s="65"/>
      <c r="L8637" s="65"/>
      <c r="R8637" s="65"/>
    </row>
    <row r="8638" spans="6:18" s="2" customFormat="1" x14ac:dyDescent="0.3">
      <c r="F8638" s="65"/>
      <c r="L8638" s="65"/>
      <c r="R8638" s="65"/>
    </row>
    <row r="8639" spans="6:18" s="2" customFormat="1" x14ac:dyDescent="0.3">
      <c r="F8639" s="65"/>
      <c r="L8639" s="65"/>
      <c r="R8639" s="65"/>
    </row>
    <row r="8640" spans="6:18" s="2" customFormat="1" x14ac:dyDescent="0.3">
      <c r="F8640" s="65"/>
      <c r="L8640" s="65"/>
      <c r="R8640" s="65"/>
    </row>
    <row r="8641" spans="6:18" s="2" customFormat="1" x14ac:dyDescent="0.3">
      <c r="F8641" s="65"/>
      <c r="L8641" s="65"/>
      <c r="R8641" s="65"/>
    </row>
    <row r="8642" spans="6:18" s="2" customFormat="1" x14ac:dyDescent="0.3">
      <c r="F8642" s="65"/>
      <c r="L8642" s="65"/>
      <c r="R8642" s="65"/>
    </row>
    <row r="8643" spans="6:18" s="2" customFormat="1" x14ac:dyDescent="0.3">
      <c r="F8643" s="65"/>
      <c r="L8643" s="65"/>
      <c r="R8643" s="65"/>
    </row>
    <row r="8644" spans="6:18" s="2" customFormat="1" x14ac:dyDescent="0.3">
      <c r="F8644" s="65"/>
      <c r="L8644" s="65"/>
      <c r="R8644" s="65"/>
    </row>
    <row r="8645" spans="6:18" s="2" customFormat="1" x14ac:dyDescent="0.3">
      <c r="F8645" s="65"/>
      <c r="L8645" s="65"/>
      <c r="R8645" s="65"/>
    </row>
    <row r="8646" spans="6:18" s="2" customFormat="1" x14ac:dyDescent="0.3">
      <c r="F8646" s="65"/>
      <c r="L8646" s="65"/>
      <c r="R8646" s="65"/>
    </row>
    <row r="8647" spans="6:18" s="2" customFormat="1" x14ac:dyDescent="0.3">
      <c r="F8647" s="65"/>
      <c r="L8647" s="65"/>
      <c r="R8647" s="65"/>
    </row>
    <row r="8648" spans="6:18" s="2" customFormat="1" x14ac:dyDescent="0.3">
      <c r="F8648" s="65"/>
      <c r="L8648" s="65"/>
      <c r="R8648" s="65"/>
    </row>
    <row r="8649" spans="6:18" s="2" customFormat="1" x14ac:dyDescent="0.3">
      <c r="F8649" s="65"/>
      <c r="L8649" s="65"/>
      <c r="R8649" s="65"/>
    </row>
    <row r="8650" spans="6:18" s="2" customFormat="1" x14ac:dyDescent="0.3">
      <c r="F8650" s="65"/>
      <c r="L8650" s="65"/>
      <c r="R8650" s="65"/>
    </row>
    <row r="8651" spans="6:18" s="2" customFormat="1" x14ac:dyDescent="0.3">
      <c r="F8651" s="65"/>
      <c r="L8651" s="65"/>
      <c r="R8651" s="65"/>
    </row>
    <row r="8652" spans="6:18" s="2" customFormat="1" x14ac:dyDescent="0.3">
      <c r="F8652" s="65"/>
      <c r="L8652" s="65"/>
      <c r="R8652" s="65"/>
    </row>
    <row r="8653" spans="6:18" s="2" customFormat="1" x14ac:dyDescent="0.3">
      <c r="F8653" s="65"/>
      <c r="L8653" s="65"/>
      <c r="R8653" s="65"/>
    </row>
    <row r="8654" spans="6:18" s="2" customFormat="1" x14ac:dyDescent="0.3">
      <c r="F8654" s="65"/>
      <c r="L8654" s="65"/>
      <c r="R8654" s="65"/>
    </row>
    <row r="8655" spans="6:18" s="2" customFormat="1" x14ac:dyDescent="0.3">
      <c r="F8655" s="65"/>
      <c r="L8655" s="65"/>
      <c r="R8655" s="65"/>
    </row>
    <row r="8656" spans="6:18" s="2" customFormat="1" x14ac:dyDescent="0.3">
      <c r="F8656" s="65"/>
      <c r="L8656" s="65"/>
      <c r="R8656" s="65"/>
    </row>
    <row r="8657" spans="6:18" s="2" customFormat="1" x14ac:dyDescent="0.3">
      <c r="F8657" s="65"/>
      <c r="L8657" s="65"/>
      <c r="R8657" s="65"/>
    </row>
    <row r="8658" spans="6:18" s="2" customFormat="1" x14ac:dyDescent="0.3">
      <c r="F8658" s="65"/>
      <c r="L8658" s="65"/>
      <c r="R8658" s="65"/>
    </row>
    <row r="8659" spans="6:18" s="2" customFormat="1" x14ac:dyDescent="0.3">
      <c r="F8659" s="65"/>
      <c r="L8659" s="65"/>
      <c r="R8659" s="65"/>
    </row>
    <row r="8660" spans="6:18" s="2" customFormat="1" x14ac:dyDescent="0.3">
      <c r="F8660" s="65"/>
      <c r="L8660" s="65"/>
      <c r="R8660" s="65"/>
    </row>
    <row r="8661" spans="6:18" s="2" customFormat="1" x14ac:dyDescent="0.3">
      <c r="F8661" s="65"/>
      <c r="L8661" s="65"/>
      <c r="R8661" s="65"/>
    </row>
    <row r="8662" spans="6:18" s="2" customFormat="1" x14ac:dyDescent="0.3">
      <c r="F8662" s="65"/>
      <c r="L8662" s="65"/>
      <c r="R8662" s="65"/>
    </row>
    <row r="8663" spans="6:18" s="2" customFormat="1" x14ac:dyDescent="0.3">
      <c r="F8663" s="65"/>
      <c r="L8663" s="65"/>
      <c r="R8663" s="65"/>
    </row>
    <row r="8664" spans="6:18" s="2" customFormat="1" x14ac:dyDescent="0.3">
      <c r="F8664" s="65"/>
      <c r="L8664" s="65"/>
      <c r="R8664" s="65"/>
    </row>
    <row r="8665" spans="6:18" s="2" customFormat="1" x14ac:dyDescent="0.3">
      <c r="F8665" s="65"/>
      <c r="L8665" s="65"/>
      <c r="R8665" s="65"/>
    </row>
    <row r="8666" spans="6:18" s="2" customFormat="1" x14ac:dyDescent="0.3">
      <c r="F8666" s="65"/>
      <c r="L8666" s="65"/>
      <c r="R8666" s="65"/>
    </row>
    <row r="8667" spans="6:18" s="2" customFormat="1" x14ac:dyDescent="0.3">
      <c r="F8667" s="65"/>
      <c r="L8667" s="65"/>
      <c r="R8667" s="65"/>
    </row>
    <row r="8668" spans="6:18" s="2" customFormat="1" x14ac:dyDescent="0.3">
      <c r="F8668" s="65"/>
      <c r="L8668" s="65"/>
      <c r="R8668" s="65"/>
    </row>
    <row r="8669" spans="6:18" s="2" customFormat="1" x14ac:dyDescent="0.3">
      <c r="F8669" s="65"/>
      <c r="L8669" s="65"/>
      <c r="R8669" s="65"/>
    </row>
    <row r="8670" spans="6:18" s="2" customFormat="1" x14ac:dyDescent="0.3">
      <c r="F8670" s="65"/>
      <c r="L8670" s="65"/>
      <c r="R8670" s="65"/>
    </row>
    <row r="8671" spans="6:18" s="2" customFormat="1" x14ac:dyDescent="0.3">
      <c r="F8671" s="65"/>
      <c r="L8671" s="65"/>
      <c r="R8671" s="65"/>
    </row>
    <row r="8672" spans="6:18" s="2" customFormat="1" x14ac:dyDescent="0.3">
      <c r="F8672" s="65"/>
      <c r="L8672" s="65"/>
      <c r="R8672" s="65"/>
    </row>
    <row r="8673" spans="6:18" s="2" customFormat="1" x14ac:dyDescent="0.3">
      <c r="F8673" s="65"/>
      <c r="L8673" s="65"/>
      <c r="R8673" s="65"/>
    </row>
    <row r="8674" spans="6:18" s="2" customFormat="1" x14ac:dyDescent="0.3">
      <c r="F8674" s="65"/>
      <c r="L8674" s="65"/>
      <c r="R8674" s="65"/>
    </row>
    <row r="8675" spans="6:18" s="2" customFormat="1" x14ac:dyDescent="0.3">
      <c r="F8675" s="65"/>
      <c r="L8675" s="65"/>
      <c r="R8675" s="65"/>
    </row>
    <row r="8676" spans="6:18" s="2" customFormat="1" x14ac:dyDescent="0.3">
      <c r="F8676" s="65"/>
      <c r="L8676" s="65"/>
      <c r="R8676" s="65"/>
    </row>
    <row r="8677" spans="6:18" s="2" customFormat="1" x14ac:dyDescent="0.3">
      <c r="F8677" s="65"/>
      <c r="L8677" s="65"/>
      <c r="R8677" s="65"/>
    </row>
    <row r="8678" spans="6:18" s="2" customFormat="1" x14ac:dyDescent="0.3">
      <c r="F8678" s="65"/>
      <c r="L8678" s="65"/>
      <c r="R8678" s="65"/>
    </row>
    <row r="8679" spans="6:18" s="2" customFormat="1" x14ac:dyDescent="0.3">
      <c r="F8679" s="65"/>
      <c r="L8679" s="65"/>
      <c r="R8679" s="65"/>
    </row>
    <row r="8680" spans="6:18" s="2" customFormat="1" x14ac:dyDescent="0.3">
      <c r="F8680" s="65"/>
      <c r="L8680" s="65"/>
      <c r="R8680" s="65"/>
    </row>
    <row r="8681" spans="6:18" s="2" customFormat="1" x14ac:dyDescent="0.3">
      <c r="F8681" s="65"/>
      <c r="L8681" s="65"/>
      <c r="R8681" s="65"/>
    </row>
    <row r="8682" spans="6:18" s="2" customFormat="1" x14ac:dyDescent="0.3">
      <c r="F8682" s="65"/>
      <c r="L8682" s="65"/>
      <c r="R8682" s="65"/>
    </row>
    <row r="8683" spans="6:18" s="2" customFormat="1" x14ac:dyDescent="0.3">
      <c r="F8683" s="65"/>
      <c r="L8683" s="65"/>
      <c r="R8683" s="65"/>
    </row>
    <row r="8684" spans="6:18" s="2" customFormat="1" x14ac:dyDescent="0.3">
      <c r="F8684" s="65"/>
      <c r="L8684" s="65"/>
      <c r="R8684" s="65"/>
    </row>
    <row r="8685" spans="6:18" s="2" customFormat="1" x14ac:dyDescent="0.3">
      <c r="F8685" s="65"/>
      <c r="L8685" s="65"/>
      <c r="R8685" s="65"/>
    </row>
    <row r="8686" spans="6:18" s="2" customFormat="1" x14ac:dyDescent="0.3">
      <c r="F8686" s="65"/>
      <c r="L8686" s="65"/>
      <c r="R8686" s="65"/>
    </row>
    <row r="8687" spans="6:18" s="2" customFormat="1" x14ac:dyDescent="0.3">
      <c r="F8687" s="65"/>
      <c r="L8687" s="65"/>
      <c r="R8687" s="65"/>
    </row>
    <row r="8688" spans="6:18" s="2" customFormat="1" x14ac:dyDescent="0.3">
      <c r="F8688" s="65"/>
      <c r="L8688" s="65"/>
      <c r="R8688" s="65"/>
    </row>
    <row r="8689" spans="6:18" s="2" customFormat="1" x14ac:dyDescent="0.3">
      <c r="F8689" s="65"/>
      <c r="L8689" s="65"/>
      <c r="R8689" s="65"/>
    </row>
    <row r="8690" spans="6:18" s="2" customFormat="1" x14ac:dyDescent="0.3">
      <c r="F8690" s="65"/>
      <c r="L8690" s="65"/>
      <c r="R8690" s="65"/>
    </row>
    <row r="8691" spans="6:18" s="2" customFormat="1" x14ac:dyDescent="0.3">
      <c r="F8691" s="65"/>
      <c r="L8691" s="65"/>
      <c r="R8691" s="65"/>
    </row>
    <row r="8692" spans="6:18" s="2" customFormat="1" x14ac:dyDescent="0.3">
      <c r="F8692" s="65"/>
      <c r="L8692" s="65"/>
      <c r="R8692" s="65"/>
    </row>
    <row r="8693" spans="6:18" s="2" customFormat="1" x14ac:dyDescent="0.3">
      <c r="F8693" s="65"/>
      <c r="L8693" s="65"/>
      <c r="R8693" s="65"/>
    </row>
    <row r="8694" spans="6:18" s="2" customFormat="1" x14ac:dyDescent="0.3">
      <c r="F8694" s="65"/>
      <c r="L8694" s="65"/>
      <c r="R8694" s="65"/>
    </row>
    <row r="8695" spans="6:18" s="2" customFormat="1" x14ac:dyDescent="0.3">
      <c r="F8695" s="65"/>
      <c r="L8695" s="65"/>
      <c r="R8695" s="65"/>
    </row>
    <row r="8696" spans="6:18" s="2" customFormat="1" x14ac:dyDescent="0.3">
      <c r="F8696" s="65"/>
      <c r="L8696" s="65"/>
      <c r="R8696" s="65"/>
    </row>
    <row r="8697" spans="6:18" s="2" customFormat="1" x14ac:dyDescent="0.3">
      <c r="F8697" s="65"/>
      <c r="L8697" s="65"/>
      <c r="R8697" s="65"/>
    </row>
    <row r="8698" spans="6:18" s="2" customFormat="1" x14ac:dyDescent="0.3">
      <c r="F8698" s="65"/>
      <c r="L8698" s="65"/>
      <c r="R8698" s="65"/>
    </row>
    <row r="8699" spans="6:18" s="2" customFormat="1" x14ac:dyDescent="0.3">
      <c r="F8699" s="65"/>
      <c r="L8699" s="65"/>
      <c r="R8699" s="65"/>
    </row>
    <row r="8700" spans="6:18" s="2" customFormat="1" x14ac:dyDescent="0.3">
      <c r="F8700" s="65"/>
      <c r="L8700" s="65"/>
      <c r="R8700" s="65"/>
    </row>
    <row r="8701" spans="6:18" s="2" customFormat="1" x14ac:dyDescent="0.3">
      <c r="F8701" s="65"/>
      <c r="L8701" s="65"/>
      <c r="R8701" s="65"/>
    </row>
    <row r="8702" spans="6:18" s="2" customFormat="1" x14ac:dyDescent="0.3">
      <c r="F8702" s="65"/>
      <c r="L8702" s="65"/>
      <c r="R8702" s="65"/>
    </row>
    <row r="8703" spans="6:18" s="2" customFormat="1" x14ac:dyDescent="0.3">
      <c r="F8703" s="65"/>
      <c r="L8703" s="65"/>
      <c r="R8703" s="65"/>
    </row>
    <row r="8704" spans="6:18" s="2" customFormat="1" x14ac:dyDescent="0.3">
      <c r="F8704" s="65"/>
      <c r="L8704" s="65"/>
      <c r="R8704" s="65"/>
    </row>
    <row r="8705" spans="6:18" s="2" customFormat="1" x14ac:dyDescent="0.3">
      <c r="F8705" s="65"/>
      <c r="L8705" s="65"/>
      <c r="R8705" s="65"/>
    </row>
    <row r="8706" spans="6:18" s="2" customFormat="1" x14ac:dyDescent="0.3">
      <c r="F8706" s="65"/>
      <c r="L8706" s="65"/>
      <c r="R8706" s="65"/>
    </row>
    <row r="8707" spans="6:18" s="2" customFormat="1" x14ac:dyDescent="0.3">
      <c r="F8707" s="65"/>
      <c r="L8707" s="65"/>
      <c r="R8707" s="65"/>
    </row>
    <row r="8708" spans="6:18" s="2" customFormat="1" x14ac:dyDescent="0.3">
      <c r="F8708" s="65"/>
      <c r="L8708" s="65"/>
      <c r="R8708" s="65"/>
    </row>
    <row r="8709" spans="6:18" s="2" customFormat="1" x14ac:dyDescent="0.3">
      <c r="F8709" s="65"/>
      <c r="L8709" s="65"/>
      <c r="R8709" s="65"/>
    </row>
    <row r="8710" spans="6:18" s="2" customFormat="1" x14ac:dyDescent="0.3">
      <c r="F8710" s="65"/>
      <c r="L8710" s="65"/>
      <c r="R8710" s="65"/>
    </row>
    <row r="8711" spans="6:18" s="2" customFormat="1" x14ac:dyDescent="0.3">
      <c r="F8711" s="65"/>
      <c r="L8711" s="65"/>
      <c r="R8711" s="65"/>
    </row>
    <row r="8712" spans="6:18" s="2" customFormat="1" x14ac:dyDescent="0.3">
      <c r="F8712" s="65"/>
      <c r="L8712" s="65"/>
      <c r="R8712" s="65"/>
    </row>
    <row r="8713" spans="6:18" s="2" customFormat="1" x14ac:dyDescent="0.3">
      <c r="F8713" s="65"/>
      <c r="L8713" s="65"/>
      <c r="R8713" s="65"/>
    </row>
    <row r="8714" spans="6:18" s="2" customFormat="1" x14ac:dyDescent="0.3">
      <c r="F8714" s="65"/>
      <c r="L8714" s="65"/>
      <c r="R8714" s="65"/>
    </row>
    <row r="8715" spans="6:18" s="2" customFormat="1" x14ac:dyDescent="0.3">
      <c r="F8715" s="65"/>
      <c r="L8715" s="65"/>
      <c r="R8715" s="65"/>
    </row>
    <row r="8716" spans="6:18" s="2" customFormat="1" x14ac:dyDescent="0.3">
      <c r="F8716" s="65"/>
      <c r="L8716" s="65"/>
      <c r="R8716" s="65"/>
    </row>
    <row r="8717" spans="6:18" s="2" customFormat="1" x14ac:dyDescent="0.3">
      <c r="F8717" s="65"/>
      <c r="L8717" s="65"/>
      <c r="R8717" s="65"/>
    </row>
    <row r="8718" spans="6:18" s="2" customFormat="1" x14ac:dyDescent="0.3">
      <c r="F8718" s="65"/>
      <c r="L8718" s="65"/>
      <c r="R8718" s="65"/>
    </row>
    <row r="8719" spans="6:18" s="2" customFormat="1" x14ac:dyDescent="0.3">
      <c r="F8719" s="65"/>
      <c r="L8719" s="65"/>
      <c r="R8719" s="65"/>
    </row>
    <row r="8720" spans="6:18" s="2" customFormat="1" x14ac:dyDescent="0.3">
      <c r="F8720" s="65"/>
      <c r="L8720" s="65"/>
      <c r="R8720" s="65"/>
    </row>
    <row r="8721" spans="6:18" s="2" customFormat="1" x14ac:dyDescent="0.3">
      <c r="F8721" s="65"/>
      <c r="L8721" s="65"/>
      <c r="R8721" s="65"/>
    </row>
    <row r="8722" spans="6:18" s="2" customFormat="1" x14ac:dyDescent="0.3">
      <c r="F8722" s="65"/>
      <c r="L8722" s="65"/>
      <c r="R8722" s="65"/>
    </row>
    <row r="8723" spans="6:18" s="2" customFormat="1" x14ac:dyDescent="0.3">
      <c r="F8723" s="65"/>
      <c r="L8723" s="65"/>
      <c r="R8723" s="65"/>
    </row>
    <row r="8724" spans="6:18" s="2" customFormat="1" x14ac:dyDescent="0.3">
      <c r="F8724" s="65"/>
      <c r="L8724" s="65"/>
      <c r="R8724" s="65"/>
    </row>
    <row r="8725" spans="6:18" s="2" customFormat="1" x14ac:dyDescent="0.3">
      <c r="F8725" s="65"/>
      <c r="L8725" s="65"/>
      <c r="R8725" s="65"/>
    </row>
    <row r="8726" spans="6:18" s="2" customFormat="1" x14ac:dyDescent="0.3">
      <c r="F8726" s="65"/>
      <c r="L8726" s="65"/>
      <c r="R8726" s="65"/>
    </row>
    <row r="8727" spans="6:18" s="2" customFormat="1" x14ac:dyDescent="0.3">
      <c r="F8727" s="65"/>
      <c r="L8727" s="65"/>
      <c r="R8727" s="65"/>
    </row>
    <row r="8728" spans="6:18" s="2" customFormat="1" x14ac:dyDescent="0.3">
      <c r="F8728" s="65"/>
      <c r="L8728" s="65"/>
      <c r="R8728" s="65"/>
    </row>
    <row r="8729" spans="6:18" s="2" customFormat="1" x14ac:dyDescent="0.3">
      <c r="F8729" s="65"/>
      <c r="L8729" s="65"/>
      <c r="R8729" s="65"/>
    </row>
    <row r="8730" spans="6:18" s="2" customFormat="1" x14ac:dyDescent="0.3">
      <c r="F8730" s="65"/>
      <c r="L8730" s="65"/>
      <c r="R8730" s="65"/>
    </row>
    <row r="8731" spans="6:18" s="2" customFormat="1" x14ac:dyDescent="0.3">
      <c r="F8731" s="65"/>
      <c r="L8731" s="65"/>
      <c r="R8731" s="65"/>
    </row>
    <row r="8732" spans="6:18" s="2" customFormat="1" x14ac:dyDescent="0.3">
      <c r="F8732" s="65"/>
      <c r="L8732" s="65"/>
      <c r="R8732" s="65"/>
    </row>
    <row r="8733" spans="6:18" s="2" customFormat="1" x14ac:dyDescent="0.3">
      <c r="F8733" s="65"/>
      <c r="L8733" s="65"/>
      <c r="R8733" s="65"/>
    </row>
    <row r="8734" spans="6:18" s="2" customFormat="1" x14ac:dyDescent="0.3">
      <c r="F8734" s="65"/>
      <c r="L8734" s="65"/>
      <c r="R8734" s="65"/>
    </row>
    <row r="8735" spans="6:18" s="2" customFormat="1" x14ac:dyDescent="0.3">
      <c r="F8735" s="65"/>
      <c r="L8735" s="65"/>
      <c r="R8735" s="65"/>
    </row>
    <row r="8736" spans="6:18" s="2" customFormat="1" x14ac:dyDescent="0.3">
      <c r="F8736" s="65"/>
      <c r="L8736" s="65"/>
      <c r="R8736" s="65"/>
    </row>
    <row r="8737" spans="6:18" s="2" customFormat="1" x14ac:dyDescent="0.3">
      <c r="F8737" s="65"/>
      <c r="L8737" s="65"/>
      <c r="R8737" s="65"/>
    </row>
    <row r="8738" spans="6:18" s="2" customFormat="1" x14ac:dyDescent="0.3">
      <c r="F8738" s="65"/>
      <c r="L8738" s="65"/>
      <c r="R8738" s="65"/>
    </row>
    <row r="8739" spans="6:18" s="2" customFormat="1" x14ac:dyDescent="0.3">
      <c r="F8739" s="65"/>
      <c r="L8739" s="65"/>
      <c r="R8739" s="65"/>
    </row>
    <row r="8740" spans="6:18" s="2" customFormat="1" x14ac:dyDescent="0.3">
      <c r="F8740" s="65"/>
      <c r="L8740" s="65"/>
      <c r="R8740" s="65"/>
    </row>
    <row r="8741" spans="6:18" s="2" customFormat="1" x14ac:dyDescent="0.3">
      <c r="F8741" s="65"/>
      <c r="L8741" s="65"/>
      <c r="R8741" s="65"/>
    </row>
    <row r="8742" spans="6:18" s="2" customFormat="1" x14ac:dyDescent="0.3">
      <c r="F8742" s="65"/>
      <c r="L8742" s="65"/>
      <c r="R8742" s="65"/>
    </row>
    <row r="8743" spans="6:18" s="2" customFormat="1" x14ac:dyDescent="0.3">
      <c r="F8743" s="65"/>
      <c r="L8743" s="65"/>
      <c r="R8743" s="65"/>
    </row>
    <row r="8744" spans="6:18" s="2" customFormat="1" x14ac:dyDescent="0.3">
      <c r="F8744" s="65"/>
      <c r="L8744" s="65"/>
      <c r="R8744" s="65"/>
    </row>
    <row r="8745" spans="6:18" s="2" customFormat="1" x14ac:dyDescent="0.3">
      <c r="F8745" s="65"/>
      <c r="L8745" s="65"/>
      <c r="R8745" s="65"/>
    </row>
    <row r="8746" spans="6:18" s="2" customFormat="1" x14ac:dyDescent="0.3">
      <c r="F8746" s="65"/>
      <c r="L8746" s="65"/>
      <c r="R8746" s="65"/>
    </row>
    <row r="8747" spans="6:18" s="2" customFormat="1" x14ac:dyDescent="0.3">
      <c r="F8747" s="65"/>
      <c r="L8747" s="65"/>
      <c r="R8747" s="65"/>
    </row>
    <row r="8748" spans="6:18" s="2" customFormat="1" x14ac:dyDescent="0.3">
      <c r="F8748" s="65"/>
      <c r="L8748" s="65"/>
      <c r="R8748" s="65"/>
    </row>
    <row r="8749" spans="6:18" s="2" customFormat="1" x14ac:dyDescent="0.3">
      <c r="F8749" s="65"/>
      <c r="L8749" s="65"/>
      <c r="R8749" s="65"/>
    </row>
    <row r="8750" spans="6:18" s="2" customFormat="1" x14ac:dyDescent="0.3">
      <c r="F8750" s="65"/>
      <c r="L8750" s="65"/>
      <c r="R8750" s="65"/>
    </row>
    <row r="8751" spans="6:18" s="2" customFormat="1" x14ac:dyDescent="0.3">
      <c r="F8751" s="65"/>
      <c r="L8751" s="65"/>
      <c r="R8751" s="65"/>
    </row>
    <row r="8752" spans="6:18" s="2" customFormat="1" x14ac:dyDescent="0.3">
      <c r="F8752" s="65"/>
      <c r="L8752" s="65"/>
      <c r="R8752" s="65"/>
    </row>
    <row r="8753" spans="6:18" s="2" customFormat="1" x14ac:dyDescent="0.3">
      <c r="F8753" s="65"/>
      <c r="L8753" s="65"/>
      <c r="R8753" s="65"/>
    </row>
    <row r="8754" spans="6:18" s="2" customFormat="1" x14ac:dyDescent="0.3">
      <c r="F8754" s="65"/>
      <c r="L8754" s="65"/>
      <c r="R8754" s="65"/>
    </row>
    <row r="8755" spans="6:18" s="2" customFormat="1" x14ac:dyDescent="0.3">
      <c r="F8755" s="65"/>
      <c r="L8755" s="65"/>
      <c r="R8755" s="65"/>
    </row>
    <row r="8756" spans="6:18" s="2" customFormat="1" x14ac:dyDescent="0.3">
      <c r="F8756" s="65"/>
      <c r="L8756" s="65"/>
      <c r="R8756" s="65"/>
    </row>
    <row r="8757" spans="6:18" s="2" customFormat="1" x14ac:dyDescent="0.3">
      <c r="F8757" s="65"/>
      <c r="L8757" s="65"/>
      <c r="R8757" s="65"/>
    </row>
    <row r="8758" spans="6:18" s="2" customFormat="1" x14ac:dyDescent="0.3">
      <c r="F8758" s="65"/>
      <c r="L8758" s="65"/>
      <c r="R8758" s="65"/>
    </row>
    <row r="8759" spans="6:18" s="2" customFormat="1" x14ac:dyDescent="0.3">
      <c r="F8759" s="65"/>
      <c r="L8759" s="65"/>
      <c r="R8759" s="65"/>
    </row>
    <row r="8760" spans="6:18" s="2" customFormat="1" x14ac:dyDescent="0.3">
      <c r="F8760" s="65"/>
      <c r="L8760" s="65"/>
      <c r="R8760" s="65"/>
    </row>
    <row r="8761" spans="6:18" s="2" customFormat="1" x14ac:dyDescent="0.3">
      <c r="F8761" s="65"/>
      <c r="L8761" s="65"/>
      <c r="R8761" s="65"/>
    </row>
    <row r="8762" spans="6:18" s="2" customFormat="1" x14ac:dyDescent="0.3">
      <c r="F8762" s="65"/>
      <c r="L8762" s="65"/>
      <c r="R8762" s="65"/>
    </row>
    <row r="8763" spans="6:18" s="2" customFormat="1" x14ac:dyDescent="0.3">
      <c r="F8763" s="65"/>
      <c r="L8763" s="65"/>
      <c r="R8763" s="65"/>
    </row>
    <row r="8764" spans="6:18" s="2" customFormat="1" x14ac:dyDescent="0.3">
      <c r="F8764" s="65"/>
      <c r="L8764" s="65"/>
      <c r="R8764" s="65"/>
    </row>
    <row r="8765" spans="6:18" s="2" customFormat="1" x14ac:dyDescent="0.3">
      <c r="F8765" s="65"/>
      <c r="L8765" s="65"/>
      <c r="R8765" s="65"/>
    </row>
    <row r="8766" spans="6:18" s="2" customFormat="1" x14ac:dyDescent="0.3">
      <c r="F8766" s="65"/>
      <c r="L8766" s="65"/>
      <c r="R8766" s="65"/>
    </row>
    <row r="8767" spans="6:18" s="2" customFormat="1" x14ac:dyDescent="0.3">
      <c r="F8767" s="65"/>
      <c r="L8767" s="65"/>
      <c r="R8767" s="65"/>
    </row>
    <row r="8768" spans="6:18" s="2" customFormat="1" x14ac:dyDescent="0.3">
      <c r="F8768" s="65"/>
      <c r="L8768" s="65"/>
      <c r="R8768" s="65"/>
    </row>
    <row r="8769" spans="6:18" s="2" customFormat="1" x14ac:dyDescent="0.3">
      <c r="F8769" s="65"/>
      <c r="L8769" s="65"/>
      <c r="R8769" s="65"/>
    </row>
    <row r="8770" spans="6:18" s="2" customFormat="1" x14ac:dyDescent="0.3">
      <c r="F8770" s="65"/>
      <c r="L8770" s="65"/>
      <c r="R8770" s="65"/>
    </row>
    <row r="8771" spans="6:18" s="2" customFormat="1" x14ac:dyDescent="0.3">
      <c r="F8771" s="65"/>
      <c r="L8771" s="65"/>
      <c r="R8771" s="65"/>
    </row>
    <row r="8772" spans="6:18" s="2" customFormat="1" x14ac:dyDescent="0.3">
      <c r="F8772" s="65"/>
      <c r="L8772" s="65"/>
      <c r="R8772" s="65"/>
    </row>
    <row r="8773" spans="6:18" s="2" customFormat="1" x14ac:dyDescent="0.3">
      <c r="F8773" s="65"/>
      <c r="L8773" s="65"/>
      <c r="R8773" s="65"/>
    </row>
    <row r="8774" spans="6:18" s="2" customFormat="1" x14ac:dyDescent="0.3">
      <c r="F8774" s="65"/>
      <c r="L8774" s="65"/>
      <c r="R8774" s="65"/>
    </row>
    <row r="8775" spans="6:18" s="2" customFormat="1" x14ac:dyDescent="0.3">
      <c r="F8775" s="65"/>
      <c r="L8775" s="65"/>
      <c r="R8775" s="65"/>
    </row>
    <row r="8776" spans="6:18" s="2" customFormat="1" x14ac:dyDescent="0.3">
      <c r="F8776" s="65"/>
      <c r="L8776" s="65"/>
      <c r="R8776" s="65"/>
    </row>
    <row r="8777" spans="6:18" s="2" customFormat="1" x14ac:dyDescent="0.3">
      <c r="F8777" s="65"/>
      <c r="L8777" s="65"/>
      <c r="R8777" s="65"/>
    </row>
    <row r="8778" spans="6:18" s="2" customFormat="1" x14ac:dyDescent="0.3">
      <c r="F8778" s="65"/>
      <c r="L8778" s="65"/>
      <c r="R8778" s="65"/>
    </row>
    <row r="8779" spans="6:18" s="2" customFormat="1" x14ac:dyDescent="0.3">
      <c r="F8779" s="65"/>
      <c r="L8779" s="65"/>
      <c r="R8779" s="65"/>
    </row>
    <row r="8780" spans="6:18" s="2" customFormat="1" x14ac:dyDescent="0.3">
      <c r="F8780" s="65"/>
      <c r="L8780" s="65"/>
      <c r="R8780" s="65"/>
    </row>
    <row r="8781" spans="6:18" s="2" customFormat="1" x14ac:dyDescent="0.3">
      <c r="F8781" s="65"/>
      <c r="L8781" s="65"/>
      <c r="R8781" s="65"/>
    </row>
    <row r="8782" spans="6:18" s="2" customFormat="1" x14ac:dyDescent="0.3">
      <c r="F8782" s="65"/>
      <c r="L8782" s="65"/>
      <c r="R8782" s="65"/>
    </row>
    <row r="8783" spans="6:18" s="2" customFormat="1" x14ac:dyDescent="0.3">
      <c r="F8783" s="65"/>
      <c r="L8783" s="65"/>
      <c r="R8783" s="65"/>
    </row>
    <row r="8784" spans="6:18" s="2" customFormat="1" x14ac:dyDescent="0.3">
      <c r="F8784" s="65"/>
      <c r="L8784" s="65"/>
      <c r="R8784" s="65"/>
    </row>
    <row r="8785" spans="6:18" s="2" customFormat="1" x14ac:dyDescent="0.3">
      <c r="F8785" s="65"/>
      <c r="L8785" s="65"/>
      <c r="R8785" s="65"/>
    </row>
    <row r="8786" spans="6:18" s="2" customFormat="1" x14ac:dyDescent="0.3">
      <c r="F8786" s="65"/>
      <c r="L8786" s="65"/>
      <c r="R8786" s="65"/>
    </row>
    <row r="8787" spans="6:18" s="2" customFormat="1" x14ac:dyDescent="0.3">
      <c r="F8787" s="65"/>
      <c r="L8787" s="65"/>
      <c r="R8787" s="65"/>
    </row>
    <row r="8788" spans="6:18" s="2" customFormat="1" x14ac:dyDescent="0.3">
      <c r="F8788" s="65"/>
      <c r="L8788" s="65"/>
      <c r="R8788" s="65"/>
    </row>
    <row r="8789" spans="6:18" s="2" customFormat="1" x14ac:dyDescent="0.3">
      <c r="F8789" s="65"/>
      <c r="L8789" s="65"/>
      <c r="R8789" s="65"/>
    </row>
    <row r="8790" spans="6:18" s="2" customFormat="1" x14ac:dyDescent="0.3">
      <c r="F8790" s="65"/>
      <c r="L8790" s="65"/>
      <c r="R8790" s="65"/>
    </row>
    <row r="8791" spans="6:18" s="2" customFormat="1" x14ac:dyDescent="0.3">
      <c r="F8791" s="65"/>
      <c r="L8791" s="65"/>
      <c r="R8791" s="65"/>
    </row>
    <row r="8792" spans="6:18" s="2" customFormat="1" x14ac:dyDescent="0.3">
      <c r="F8792" s="65"/>
      <c r="L8792" s="65"/>
      <c r="R8792" s="65"/>
    </row>
    <row r="8793" spans="6:18" s="2" customFormat="1" x14ac:dyDescent="0.3">
      <c r="F8793" s="65"/>
      <c r="L8793" s="65"/>
      <c r="R8793" s="65"/>
    </row>
    <row r="8794" spans="6:18" s="2" customFormat="1" x14ac:dyDescent="0.3">
      <c r="F8794" s="65"/>
      <c r="L8794" s="65"/>
      <c r="R8794" s="65"/>
    </row>
    <row r="8795" spans="6:18" s="2" customFormat="1" x14ac:dyDescent="0.3">
      <c r="F8795" s="65"/>
      <c r="L8795" s="65"/>
      <c r="R8795" s="65"/>
    </row>
    <row r="8796" spans="6:18" s="2" customFormat="1" x14ac:dyDescent="0.3">
      <c r="F8796" s="65"/>
      <c r="L8796" s="65"/>
      <c r="R8796" s="65"/>
    </row>
    <row r="8797" spans="6:18" s="2" customFormat="1" x14ac:dyDescent="0.3">
      <c r="F8797" s="65"/>
      <c r="L8797" s="65"/>
      <c r="R8797" s="65"/>
    </row>
    <row r="8798" spans="6:18" s="2" customFormat="1" x14ac:dyDescent="0.3">
      <c r="F8798" s="65"/>
      <c r="L8798" s="65"/>
      <c r="R8798" s="65"/>
    </row>
    <row r="8799" spans="6:18" s="2" customFormat="1" x14ac:dyDescent="0.3">
      <c r="F8799" s="65"/>
      <c r="L8799" s="65"/>
      <c r="R8799" s="65"/>
    </row>
    <row r="8800" spans="6:18" s="2" customFormat="1" x14ac:dyDescent="0.3">
      <c r="F8800" s="65"/>
      <c r="L8800" s="65"/>
      <c r="R8800" s="65"/>
    </row>
    <row r="8801" spans="6:18" s="2" customFormat="1" x14ac:dyDescent="0.3">
      <c r="F8801" s="65"/>
      <c r="L8801" s="65"/>
      <c r="R8801" s="65"/>
    </row>
    <row r="8802" spans="6:18" s="2" customFormat="1" x14ac:dyDescent="0.3">
      <c r="F8802" s="65"/>
      <c r="L8802" s="65"/>
      <c r="R8802" s="65"/>
    </row>
    <row r="8803" spans="6:18" s="2" customFormat="1" x14ac:dyDescent="0.3">
      <c r="F8803" s="65"/>
      <c r="L8803" s="65"/>
      <c r="R8803" s="65"/>
    </row>
    <row r="8804" spans="6:18" s="2" customFormat="1" x14ac:dyDescent="0.3">
      <c r="F8804" s="65"/>
      <c r="L8804" s="65"/>
      <c r="R8804" s="65"/>
    </row>
    <row r="8805" spans="6:18" s="2" customFormat="1" x14ac:dyDescent="0.3">
      <c r="F8805" s="65"/>
      <c r="L8805" s="65"/>
      <c r="R8805" s="65"/>
    </row>
    <row r="8806" spans="6:18" s="2" customFormat="1" x14ac:dyDescent="0.3">
      <c r="F8806" s="65"/>
      <c r="L8806" s="65"/>
      <c r="R8806" s="65"/>
    </row>
    <row r="8807" spans="6:18" s="2" customFormat="1" x14ac:dyDescent="0.3">
      <c r="F8807" s="65"/>
      <c r="L8807" s="65"/>
      <c r="R8807" s="65"/>
    </row>
    <row r="8808" spans="6:18" s="2" customFormat="1" x14ac:dyDescent="0.3">
      <c r="F8808" s="65"/>
      <c r="L8808" s="65"/>
      <c r="R8808" s="65"/>
    </row>
    <row r="8809" spans="6:18" s="2" customFormat="1" x14ac:dyDescent="0.3">
      <c r="F8809" s="65"/>
      <c r="L8809" s="65"/>
      <c r="R8809" s="65"/>
    </row>
    <row r="8810" spans="6:18" s="2" customFormat="1" x14ac:dyDescent="0.3">
      <c r="F8810" s="65"/>
      <c r="L8810" s="65"/>
      <c r="R8810" s="65"/>
    </row>
    <row r="8811" spans="6:18" s="2" customFormat="1" x14ac:dyDescent="0.3">
      <c r="F8811" s="65"/>
      <c r="L8811" s="65"/>
      <c r="R8811" s="65"/>
    </row>
    <row r="8812" spans="6:18" s="2" customFormat="1" x14ac:dyDescent="0.3">
      <c r="F8812" s="65"/>
      <c r="L8812" s="65"/>
      <c r="R8812" s="65"/>
    </row>
    <row r="8813" spans="6:18" s="2" customFormat="1" x14ac:dyDescent="0.3">
      <c r="F8813" s="65"/>
      <c r="L8813" s="65"/>
      <c r="R8813" s="65"/>
    </row>
    <row r="8814" spans="6:18" s="2" customFormat="1" x14ac:dyDescent="0.3">
      <c r="F8814" s="65"/>
      <c r="L8814" s="65"/>
      <c r="R8814" s="65"/>
    </row>
    <row r="8815" spans="6:18" s="2" customFormat="1" x14ac:dyDescent="0.3">
      <c r="F8815" s="65"/>
      <c r="L8815" s="65"/>
      <c r="R8815" s="65"/>
    </row>
    <row r="8816" spans="6:18" s="2" customFormat="1" x14ac:dyDescent="0.3">
      <c r="F8816" s="65"/>
      <c r="L8816" s="65"/>
      <c r="R8816" s="65"/>
    </row>
    <row r="8817" spans="6:18" s="2" customFormat="1" x14ac:dyDescent="0.3">
      <c r="F8817" s="65"/>
      <c r="L8817" s="65"/>
      <c r="R8817" s="65"/>
    </row>
    <row r="8818" spans="6:18" s="2" customFormat="1" x14ac:dyDescent="0.3">
      <c r="F8818" s="65"/>
      <c r="L8818" s="65"/>
      <c r="R8818" s="65"/>
    </row>
    <row r="8819" spans="6:18" s="2" customFormat="1" x14ac:dyDescent="0.3">
      <c r="F8819" s="65"/>
      <c r="L8819" s="65"/>
      <c r="R8819" s="65"/>
    </row>
    <row r="8820" spans="6:18" s="2" customFormat="1" x14ac:dyDescent="0.3">
      <c r="F8820" s="65"/>
      <c r="L8820" s="65"/>
      <c r="R8820" s="65"/>
    </row>
    <row r="8821" spans="6:18" s="2" customFormat="1" x14ac:dyDescent="0.3">
      <c r="F8821" s="65"/>
      <c r="L8821" s="65"/>
      <c r="R8821" s="65"/>
    </row>
    <row r="8822" spans="6:18" s="2" customFormat="1" x14ac:dyDescent="0.3">
      <c r="F8822" s="65"/>
      <c r="L8822" s="65"/>
      <c r="R8822" s="65"/>
    </row>
    <row r="8823" spans="6:18" s="2" customFormat="1" x14ac:dyDescent="0.3">
      <c r="F8823" s="65"/>
      <c r="L8823" s="65"/>
      <c r="R8823" s="65"/>
    </row>
    <row r="8824" spans="6:18" s="2" customFormat="1" x14ac:dyDescent="0.3">
      <c r="F8824" s="65"/>
      <c r="L8824" s="65"/>
      <c r="R8824" s="65"/>
    </row>
    <row r="8825" spans="6:18" s="2" customFormat="1" x14ac:dyDescent="0.3">
      <c r="F8825" s="65"/>
      <c r="L8825" s="65"/>
      <c r="R8825" s="65"/>
    </row>
    <row r="8826" spans="6:18" s="2" customFormat="1" x14ac:dyDescent="0.3">
      <c r="F8826" s="65"/>
      <c r="L8826" s="65"/>
      <c r="R8826" s="65"/>
    </row>
    <row r="8827" spans="6:18" s="2" customFormat="1" x14ac:dyDescent="0.3">
      <c r="F8827" s="65"/>
      <c r="L8827" s="65"/>
      <c r="R8827" s="65"/>
    </row>
    <row r="8828" spans="6:18" s="2" customFormat="1" x14ac:dyDescent="0.3">
      <c r="F8828" s="65"/>
      <c r="L8828" s="65"/>
      <c r="R8828" s="65"/>
    </row>
    <row r="8829" spans="6:18" s="2" customFormat="1" x14ac:dyDescent="0.3">
      <c r="F8829" s="65"/>
      <c r="L8829" s="65"/>
      <c r="R8829" s="65"/>
    </row>
    <row r="8830" spans="6:18" s="2" customFormat="1" x14ac:dyDescent="0.3">
      <c r="F8830" s="65"/>
      <c r="L8830" s="65"/>
      <c r="R8830" s="65"/>
    </row>
    <row r="8831" spans="6:18" s="2" customFormat="1" x14ac:dyDescent="0.3">
      <c r="F8831" s="65"/>
      <c r="L8831" s="65"/>
      <c r="R8831" s="65"/>
    </row>
    <row r="8832" spans="6:18" s="2" customFormat="1" x14ac:dyDescent="0.3">
      <c r="F8832" s="65"/>
      <c r="L8832" s="65"/>
      <c r="R8832" s="65"/>
    </row>
    <row r="8833" spans="6:18" s="2" customFormat="1" x14ac:dyDescent="0.3">
      <c r="F8833" s="65"/>
      <c r="L8833" s="65"/>
      <c r="R8833" s="65"/>
    </row>
    <row r="8834" spans="6:18" s="2" customFormat="1" x14ac:dyDescent="0.3">
      <c r="F8834" s="65"/>
      <c r="L8834" s="65"/>
      <c r="R8834" s="65"/>
    </row>
    <row r="8835" spans="6:18" s="2" customFormat="1" x14ac:dyDescent="0.3">
      <c r="F8835" s="65"/>
      <c r="L8835" s="65"/>
      <c r="R8835" s="65"/>
    </row>
    <row r="8836" spans="6:18" s="2" customFormat="1" x14ac:dyDescent="0.3">
      <c r="F8836" s="65"/>
      <c r="L8836" s="65"/>
      <c r="R8836" s="65"/>
    </row>
    <row r="8837" spans="6:18" s="2" customFormat="1" x14ac:dyDescent="0.3">
      <c r="F8837" s="65"/>
      <c r="L8837" s="65"/>
      <c r="R8837" s="65"/>
    </row>
    <row r="8838" spans="6:18" s="2" customFormat="1" x14ac:dyDescent="0.3">
      <c r="F8838" s="65"/>
      <c r="L8838" s="65"/>
      <c r="R8838" s="65"/>
    </row>
    <row r="8839" spans="6:18" s="2" customFormat="1" x14ac:dyDescent="0.3">
      <c r="F8839" s="65"/>
      <c r="L8839" s="65"/>
      <c r="R8839" s="65"/>
    </row>
    <row r="8840" spans="6:18" s="2" customFormat="1" x14ac:dyDescent="0.3">
      <c r="F8840" s="65"/>
      <c r="L8840" s="65"/>
      <c r="R8840" s="65"/>
    </row>
    <row r="8841" spans="6:18" s="2" customFormat="1" x14ac:dyDescent="0.3">
      <c r="F8841" s="65"/>
      <c r="L8841" s="65"/>
      <c r="R8841" s="65"/>
    </row>
    <row r="8842" spans="6:18" s="2" customFormat="1" x14ac:dyDescent="0.3">
      <c r="F8842" s="65"/>
      <c r="L8842" s="65"/>
      <c r="R8842" s="65"/>
    </row>
    <row r="8843" spans="6:18" s="2" customFormat="1" x14ac:dyDescent="0.3">
      <c r="F8843" s="65"/>
      <c r="L8843" s="65"/>
      <c r="R8843" s="65"/>
    </row>
    <row r="8844" spans="6:18" s="2" customFormat="1" x14ac:dyDescent="0.3">
      <c r="F8844" s="65"/>
      <c r="L8844" s="65"/>
      <c r="R8844" s="65"/>
    </row>
    <row r="8845" spans="6:18" s="2" customFormat="1" x14ac:dyDescent="0.3">
      <c r="F8845" s="65"/>
      <c r="L8845" s="65"/>
      <c r="R8845" s="65"/>
    </row>
    <row r="8846" spans="6:18" s="2" customFormat="1" x14ac:dyDescent="0.3">
      <c r="F8846" s="65"/>
      <c r="L8846" s="65"/>
      <c r="R8846" s="65"/>
    </row>
    <row r="8847" spans="6:18" s="2" customFormat="1" x14ac:dyDescent="0.3">
      <c r="F8847" s="65"/>
      <c r="L8847" s="65"/>
      <c r="R8847" s="65"/>
    </row>
    <row r="8848" spans="6:18" s="2" customFormat="1" x14ac:dyDescent="0.3">
      <c r="F8848" s="65"/>
      <c r="L8848" s="65"/>
      <c r="R8848" s="65"/>
    </row>
    <row r="8849" spans="6:18" s="2" customFormat="1" x14ac:dyDescent="0.3">
      <c r="F8849" s="65"/>
      <c r="L8849" s="65"/>
      <c r="R8849" s="65"/>
    </row>
    <row r="8850" spans="6:18" s="2" customFormat="1" x14ac:dyDescent="0.3">
      <c r="F8850" s="65"/>
      <c r="L8850" s="65"/>
      <c r="R8850" s="65"/>
    </row>
    <row r="8851" spans="6:18" s="2" customFormat="1" x14ac:dyDescent="0.3">
      <c r="F8851" s="65"/>
      <c r="L8851" s="65"/>
      <c r="R8851" s="65"/>
    </row>
    <row r="8852" spans="6:18" s="2" customFormat="1" x14ac:dyDescent="0.3">
      <c r="F8852" s="65"/>
      <c r="L8852" s="65"/>
      <c r="R8852" s="65"/>
    </row>
    <row r="8853" spans="6:18" s="2" customFormat="1" x14ac:dyDescent="0.3">
      <c r="F8853" s="65"/>
      <c r="L8853" s="65"/>
      <c r="R8853" s="65"/>
    </row>
    <row r="8854" spans="6:18" s="2" customFormat="1" x14ac:dyDescent="0.3">
      <c r="F8854" s="65"/>
      <c r="L8854" s="65"/>
      <c r="R8854" s="65"/>
    </row>
    <row r="8855" spans="6:18" s="2" customFormat="1" x14ac:dyDescent="0.3">
      <c r="F8855" s="65"/>
      <c r="L8855" s="65"/>
      <c r="R8855" s="65"/>
    </row>
    <row r="8856" spans="6:18" s="2" customFormat="1" x14ac:dyDescent="0.3">
      <c r="F8856" s="65"/>
      <c r="L8856" s="65"/>
      <c r="R8856" s="65"/>
    </row>
    <row r="8857" spans="6:18" s="2" customFormat="1" x14ac:dyDescent="0.3">
      <c r="F8857" s="65"/>
      <c r="L8857" s="65"/>
      <c r="R8857" s="65"/>
    </row>
    <row r="8858" spans="6:18" s="2" customFormat="1" x14ac:dyDescent="0.3">
      <c r="F8858" s="65"/>
      <c r="L8858" s="65"/>
      <c r="R8858" s="65"/>
    </row>
    <row r="8859" spans="6:18" s="2" customFormat="1" x14ac:dyDescent="0.3">
      <c r="F8859" s="65"/>
      <c r="L8859" s="65"/>
      <c r="R8859" s="65"/>
    </row>
    <row r="8860" spans="6:18" s="2" customFormat="1" x14ac:dyDescent="0.3">
      <c r="F8860" s="65"/>
      <c r="L8860" s="65"/>
      <c r="R8860" s="65"/>
    </row>
    <row r="8861" spans="6:18" s="2" customFormat="1" x14ac:dyDescent="0.3">
      <c r="F8861" s="65"/>
      <c r="L8861" s="65"/>
      <c r="R8861" s="65"/>
    </row>
    <row r="8862" spans="6:18" s="2" customFormat="1" x14ac:dyDescent="0.3">
      <c r="F8862" s="65"/>
      <c r="L8862" s="65"/>
      <c r="R8862" s="65"/>
    </row>
    <row r="8863" spans="6:18" s="2" customFormat="1" x14ac:dyDescent="0.3">
      <c r="F8863" s="65"/>
      <c r="L8863" s="65"/>
      <c r="R8863" s="65"/>
    </row>
    <row r="8864" spans="6:18" s="2" customFormat="1" x14ac:dyDescent="0.3">
      <c r="F8864" s="65"/>
      <c r="L8864" s="65"/>
      <c r="R8864" s="65"/>
    </row>
    <row r="8865" spans="6:18" s="2" customFormat="1" x14ac:dyDescent="0.3">
      <c r="F8865" s="65"/>
      <c r="L8865" s="65"/>
      <c r="R8865" s="65"/>
    </row>
    <row r="8866" spans="6:18" s="2" customFormat="1" x14ac:dyDescent="0.3">
      <c r="F8866" s="65"/>
      <c r="L8866" s="65"/>
      <c r="R8866" s="65"/>
    </row>
    <row r="8867" spans="6:18" s="2" customFormat="1" x14ac:dyDescent="0.3">
      <c r="F8867" s="65"/>
      <c r="L8867" s="65"/>
      <c r="R8867" s="65"/>
    </row>
    <row r="8868" spans="6:18" s="2" customFormat="1" x14ac:dyDescent="0.3">
      <c r="F8868" s="65"/>
      <c r="L8868" s="65"/>
      <c r="R8868" s="65"/>
    </row>
    <row r="8869" spans="6:18" s="2" customFormat="1" x14ac:dyDescent="0.3">
      <c r="F8869" s="65"/>
      <c r="L8869" s="65"/>
      <c r="R8869" s="65"/>
    </row>
    <row r="8870" spans="6:18" s="2" customFormat="1" x14ac:dyDescent="0.3">
      <c r="F8870" s="65"/>
      <c r="L8870" s="65"/>
      <c r="R8870" s="65"/>
    </row>
    <row r="8871" spans="6:18" s="2" customFormat="1" x14ac:dyDescent="0.3">
      <c r="F8871" s="65"/>
      <c r="L8871" s="65"/>
      <c r="R8871" s="65"/>
    </row>
    <row r="8872" spans="6:18" s="2" customFormat="1" x14ac:dyDescent="0.3">
      <c r="F8872" s="65"/>
      <c r="L8872" s="65"/>
      <c r="R8872" s="65"/>
    </row>
    <row r="8873" spans="6:18" s="2" customFormat="1" x14ac:dyDescent="0.3">
      <c r="F8873" s="65"/>
      <c r="L8873" s="65"/>
      <c r="R8873" s="65"/>
    </row>
    <row r="8874" spans="6:18" s="2" customFormat="1" x14ac:dyDescent="0.3">
      <c r="F8874" s="65"/>
      <c r="L8874" s="65"/>
      <c r="R8874" s="65"/>
    </row>
    <row r="8875" spans="6:18" s="2" customFormat="1" x14ac:dyDescent="0.3">
      <c r="F8875" s="65"/>
      <c r="L8875" s="65"/>
      <c r="R8875" s="65"/>
    </row>
    <row r="8876" spans="6:18" s="2" customFormat="1" x14ac:dyDescent="0.3">
      <c r="F8876" s="65"/>
      <c r="L8876" s="65"/>
      <c r="R8876" s="65"/>
    </row>
    <row r="8877" spans="6:18" s="2" customFormat="1" x14ac:dyDescent="0.3">
      <c r="F8877" s="65"/>
      <c r="L8877" s="65"/>
      <c r="R8877" s="65"/>
    </row>
    <row r="8878" spans="6:18" s="2" customFormat="1" x14ac:dyDescent="0.3">
      <c r="F8878" s="65"/>
      <c r="L8878" s="65"/>
      <c r="R8878" s="65"/>
    </row>
    <row r="8879" spans="6:18" s="2" customFormat="1" x14ac:dyDescent="0.3">
      <c r="F8879" s="65"/>
      <c r="L8879" s="65"/>
      <c r="R8879" s="65"/>
    </row>
    <row r="8880" spans="6:18" s="2" customFormat="1" x14ac:dyDescent="0.3">
      <c r="F8880" s="65"/>
      <c r="L8880" s="65"/>
      <c r="R8880" s="65"/>
    </row>
    <row r="8881" spans="6:18" s="2" customFormat="1" x14ac:dyDescent="0.3">
      <c r="F8881" s="65"/>
      <c r="L8881" s="65"/>
      <c r="R8881" s="65"/>
    </row>
    <row r="8882" spans="6:18" s="2" customFormat="1" x14ac:dyDescent="0.3">
      <c r="F8882" s="65"/>
      <c r="L8882" s="65"/>
      <c r="R8882" s="65"/>
    </row>
    <row r="8883" spans="6:18" s="2" customFormat="1" x14ac:dyDescent="0.3">
      <c r="F8883" s="65"/>
      <c r="L8883" s="65"/>
      <c r="R8883" s="65"/>
    </row>
    <row r="8884" spans="6:18" s="2" customFormat="1" x14ac:dyDescent="0.3">
      <c r="F8884" s="65"/>
      <c r="L8884" s="65"/>
      <c r="R8884" s="65"/>
    </row>
    <row r="8885" spans="6:18" s="2" customFormat="1" x14ac:dyDescent="0.3">
      <c r="F8885" s="65"/>
      <c r="L8885" s="65"/>
      <c r="R8885" s="65"/>
    </row>
    <row r="8886" spans="6:18" s="2" customFormat="1" x14ac:dyDescent="0.3">
      <c r="F8886" s="65"/>
      <c r="L8886" s="65"/>
      <c r="R8886" s="65"/>
    </row>
    <row r="8887" spans="6:18" s="2" customFormat="1" x14ac:dyDescent="0.3">
      <c r="F8887" s="65"/>
      <c r="L8887" s="65"/>
      <c r="R8887" s="65"/>
    </row>
    <row r="8888" spans="6:18" s="2" customFormat="1" x14ac:dyDescent="0.3">
      <c r="F8888" s="65"/>
      <c r="L8888" s="65"/>
      <c r="R8888" s="65"/>
    </row>
    <row r="8889" spans="6:18" s="2" customFormat="1" x14ac:dyDescent="0.3">
      <c r="F8889" s="65"/>
      <c r="L8889" s="65"/>
      <c r="R8889" s="65"/>
    </row>
    <row r="8890" spans="6:18" s="2" customFormat="1" x14ac:dyDescent="0.3">
      <c r="F8890" s="65"/>
      <c r="L8890" s="65"/>
      <c r="R8890" s="65"/>
    </row>
    <row r="8891" spans="6:18" s="2" customFormat="1" x14ac:dyDescent="0.3">
      <c r="F8891" s="65"/>
      <c r="L8891" s="65"/>
      <c r="R8891" s="65"/>
    </row>
    <row r="8892" spans="6:18" s="2" customFormat="1" x14ac:dyDescent="0.3">
      <c r="F8892" s="65"/>
      <c r="L8892" s="65"/>
      <c r="R8892" s="65"/>
    </row>
    <row r="8893" spans="6:18" s="2" customFormat="1" x14ac:dyDescent="0.3">
      <c r="F8893" s="65"/>
      <c r="L8893" s="65"/>
      <c r="R8893" s="65"/>
    </row>
    <row r="8894" spans="6:18" s="2" customFormat="1" x14ac:dyDescent="0.3">
      <c r="F8894" s="65"/>
      <c r="L8894" s="65"/>
      <c r="R8894" s="65"/>
    </row>
    <row r="8895" spans="6:18" s="2" customFormat="1" x14ac:dyDescent="0.3">
      <c r="F8895" s="65"/>
      <c r="L8895" s="65"/>
      <c r="R8895" s="65"/>
    </row>
    <row r="8896" spans="6:18" s="2" customFormat="1" x14ac:dyDescent="0.3">
      <c r="F8896" s="65"/>
      <c r="L8896" s="65"/>
      <c r="R8896" s="65"/>
    </row>
    <row r="8897" spans="6:18" s="2" customFormat="1" x14ac:dyDescent="0.3">
      <c r="F8897" s="65"/>
      <c r="L8897" s="65"/>
      <c r="R8897" s="65"/>
    </row>
    <row r="8898" spans="6:18" s="2" customFormat="1" x14ac:dyDescent="0.3">
      <c r="F8898" s="65"/>
      <c r="L8898" s="65"/>
      <c r="R8898" s="65"/>
    </row>
    <row r="8899" spans="6:18" s="2" customFormat="1" x14ac:dyDescent="0.3">
      <c r="F8899" s="65"/>
      <c r="L8899" s="65"/>
      <c r="R8899" s="65"/>
    </row>
    <row r="8900" spans="6:18" s="2" customFormat="1" x14ac:dyDescent="0.3">
      <c r="F8900" s="65"/>
      <c r="L8900" s="65"/>
      <c r="R8900" s="65"/>
    </row>
    <row r="8901" spans="6:18" s="2" customFormat="1" x14ac:dyDescent="0.3">
      <c r="F8901" s="65"/>
      <c r="L8901" s="65"/>
      <c r="R8901" s="65"/>
    </row>
    <row r="8902" spans="6:18" s="2" customFormat="1" x14ac:dyDescent="0.3">
      <c r="F8902" s="65"/>
      <c r="L8902" s="65"/>
      <c r="R8902" s="65"/>
    </row>
    <row r="8903" spans="6:18" s="2" customFormat="1" x14ac:dyDescent="0.3">
      <c r="F8903" s="65"/>
      <c r="L8903" s="65"/>
      <c r="R8903" s="65"/>
    </row>
    <row r="8904" spans="6:18" s="2" customFormat="1" x14ac:dyDescent="0.3">
      <c r="F8904" s="65"/>
      <c r="L8904" s="65"/>
      <c r="R8904" s="65"/>
    </row>
    <row r="8905" spans="6:18" s="2" customFormat="1" x14ac:dyDescent="0.3">
      <c r="F8905" s="65"/>
      <c r="L8905" s="65"/>
      <c r="R8905" s="65"/>
    </row>
    <row r="8906" spans="6:18" s="2" customFormat="1" x14ac:dyDescent="0.3">
      <c r="F8906" s="65"/>
      <c r="L8906" s="65"/>
      <c r="R8906" s="65"/>
    </row>
    <row r="8907" spans="6:18" s="2" customFormat="1" x14ac:dyDescent="0.3">
      <c r="F8907" s="65"/>
      <c r="L8907" s="65"/>
      <c r="R8907" s="65"/>
    </row>
    <row r="8908" spans="6:18" s="2" customFormat="1" x14ac:dyDescent="0.3">
      <c r="F8908" s="65"/>
      <c r="L8908" s="65"/>
      <c r="R8908" s="65"/>
    </row>
    <row r="8909" spans="6:18" s="2" customFormat="1" x14ac:dyDescent="0.3">
      <c r="F8909" s="65"/>
      <c r="L8909" s="65"/>
      <c r="R8909" s="65"/>
    </row>
    <row r="8910" spans="6:18" s="2" customFormat="1" x14ac:dyDescent="0.3">
      <c r="F8910" s="65"/>
      <c r="L8910" s="65"/>
      <c r="R8910" s="65"/>
    </row>
    <row r="8911" spans="6:18" s="2" customFormat="1" x14ac:dyDescent="0.3">
      <c r="F8911" s="65"/>
      <c r="L8911" s="65"/>
      <c r="R8911" s="65"/>
    </row>
    <row r="8912" spans="6:18" s="2" customFormat="1" x14ac:dyDescent="0.3">
      <c r="F8912" s="65"/>
      <c r="L8912" s="65"/>
      <c r="R8912" s="65"/>
    </row>
    <row r="8913" spans="6:18" s="2" customFormat="1" x14ac:dyDescent="0.3">
      <c r="F8913" s="65"/>
      <c r="L8913" s="65"/>
      <c r="R8913" s="65"/>
    </row>
    <row r="8914" spans="6:18" s="2" customFormat="1" x14ac:dyDescent="0.3">
      <c r="F8914" s="65"/>
      <c r="L8914" s="65"/>
      <c r="R8914" s="65"/>
    </row>
    <row r="8915" spans="6:18" s="2" customFormat="1" x14ac:dyDescent="0.3">
      <c r="F8915" s="65"/>
      <c r="L8915" s="65"/>
      <c r="R8915" s="65"/>
    </row>
    <row r="8916" spans="6:18" s="2" customFormat="1" x14ac:dyDescent="0.3">
      <c r="F8916" s="65"/>
      <c r="L8916" s="65"/>
      <c r="R8916" s="65"/>
    </row>
    <row r="8917" spans="6:18" s="2" customFormat="1" x14ac:dyDescent="0.3">
      <c r="F8917" s="65"/>
      <c r="L8917" s="65"/>
      <c r="R8917" s="65"/>
    </row>
    <row r="8918" spans="6:18" s="2" customFormat="1" x14ac:dyDescent="0.3">
      <c r="F8918" s="65"/>
      <c r="L8918" s="65"/>
      <c r="R8918" s="65"/>
    </row>
    <row r="8919" spans="6:18" s="2" customFormat="1" x14ac:dyDescent="0.3">
      <c r="F8919" s="65"/>
      <c r="L8919" s="65"/>
      <c r="R8919" s="65"/>
    </row>
    <row r="8920" spans="6:18" s="2" customFormat="1" x14ac:dyDescent="0.3">
      <c r="F8920" s="65"/>
      <c r="L8920" s="65"/>
      <c r="R8920" s="65"/>
    </row>
    <row r="8921" spans="6:18" s="2" customFormat="1" x14ac:dyDescent="0.3">
      <c r="F8921" s="65"/>
      <c r="L8921" s="65"/>
      <c r="R8921" s="65"/>
    </row>
    <row r="8922" spans="6:18" s="2" customFormat="1" x14ac:dyDescent="0.3">
      <c r="F8922" s="65"/>
      <c r="L8922" s="65"/>
      <c r="R8922" s="65"/>
    </row>
    <row r="8923" spans="6:18" s="2" customFormat="1" x14ac:dyDescent="0.3">
      <c r="F8923" s="65"/>
      <c r="L8923" s="65"/>
      <c r="R8923" s="65"/>
    </row>
    <row r="8924" spans="6:18" s="2" customFormat="1" x14ac:dyDescent="0.3">
      <c r="F8924" s="65"/>
      <c r="L8924" s="65"/>
      <c r="R8924" s="65"/>
    </row>
    <row r="8925" spans="6:18" s="2" customFormat="1" x14ac:dyDescent="0.3">
      <c r="F8925" s="65"/>
      <c r="L8925" s="65"/>
      <c r="R8925" s="65"/>
    </row>
    <row r="8926" spans="6:18" s="2" customFormat="1" x14ac:dyDescent="0.3">
      <c r="F8926" s="65"/>
      <c r="L8926" s="65"/>
      <c r="R8926" s="65"/>
    </row>
    <row r="8927" spans="6:18" s="2" customFormat="1" x14ac:dyDescent="0.3">
      <c r="F8927" s="65"/>
      <c r="L8927" s="65"/>
      <c r="R8927" s="65"/>
    </row>
    <row r="8928" spans="6:18" s="2" customFormat="1" x14ac:dyDescent="0.3">
      <c r="F8928" s="65"/>
      <c r="L8928" s="65"/>
      <c r="R8928" s="65"/>
    </row>
    <row r="8929" spans="6:18" s="2" customFormat="1" x14ac:dyDescent="0.3">
      <c r="F8929" s="65"/>
      <c r="L8929" s="65"/>
      <c r="R8929" s="65"/>
    </row>
    <row r="8930" spans="6:18" s="2" customFormat="1" x14ac:dyDescent="0.3">
      <c r="F8930" s="65"/>
      <c r="L8930" s="65"/>
      <c r="R8930" s="65"/>
    </row>
    <row r="8931" spans="6:18" s="2" customFormat="1" x14ac:dyDescent="0.3">
      <c r="F8931" s="65"/>
      <c r="L8931" s="65"/>
      <c r="R8931" s="65"/>
    </row>
    <row r="8932" spans="6:18" s="2" customFormat="1" x14ac:dyDescent="0.3">
      <c r="F8932" s="65"/>
      <c r="L8932" s="65"/>
      <c r="R8932" s="65"/>
    </row>
    <row r="8933" spans="6:18" s="2" customFormat="1" x14ac:dyDescent="0.3">
      <c r="F8933" s="65"/>
      <c r="L8933" s="65"/>
      <c r="R8933" s="65"/>
    </row>
    <row r="8934" spans="6:18" s="2" customFormat="1" x14ac:dyDescent="0.3">
      <c r="F8934" s="65"/>
      <c r="L8934" s="65"/>
      <c r="R8934" s="65"/>
    </row>
    <row r="8935" spans="6:18" s="2" customFormat="1" x14ac:dyDescent="0.3">
      <c r="F8935" s="65"/>
      <c r="L8935" s="65"/>
      <c r="R8935" s="65"/>
    </row>
    <row r="8936" spans="6:18" s="2" customFormat="1" x14ac:dyDescent="0.3">
      <c r="F8936" s="65"/>
      <c r="L8936" s="65"/>
      <c r="R8936" s="65"/>
    </row>
    <row r="8937" spans="6:18" s="2" customFormat="1" x14ac:dyDescent="0.3">
      <c r="F8937" s="65"/>
      <c r="L8937" s="65"/>
      <c r="R8937" s="65"/>
    </row>
    <row r="8938" spans="6:18" s="2" customFormat="1" x14ac:dyDescent="0.3">
      <c r="F8938" s="65"/>
      <c r="L8938" s="65"/>
      <c r="R8938" s="65"/>
    </row>
    <row r="8939" spans="6:18" s="2" customFormat="1" x14ac:dyDescent="0.3">
      <c r="F8939" s="65"/>
      <c r="L8939" s="65"/>
      <c r="R8939" s="65"/>
    </row>
    <row r="8940" spans="6:18" s="2" customFormat="1" x14ac:dyDescent="0.3">
      <c r="F8940" s="65"/>
      <c r="L8940" s="65"/>
      <c r="R8940" s="65"/>
    </row>
    <row r="8941" spans="6:18" s="2" customFormat="1" x14ac:dyDescent="0.3">
      <c r="F8941" s="65"/>
      <c r="L8941" s="65"/>
      <c r="R8941" s="65"/>
    </row>
    <row r="8942" spans="6:18" s="2" customFormat="1" x14ac:dyDescent="0.3">
      <c r="F8942" s="65"/>
      <c r="L8942" s="65"/>
      <c r="R8942" s="65"/>
    </row>
    <row r="8943" spans="6:18" s="2" customFormat="1" x14ac:dyDescent="0.3">
      <c r="F8943" s="65"/>
      <c r="L8943" s="65"/>
      <c r="R8943" s="65"/>
    </row>
    <row r="8944" spans="6:18" s="2" customFormat="1" x14ac:dyDescent="0.3">
      <c r="F8944" s="65"/>
      <c r="L8944" s="65"/>
      <c r="R8944" s="65"/>
    </row>
    <row r="8945" spans="6:18" s="2" customFormat="1" x14ac:dyDescent="0.3">
      <c r="F8945" s="65"/>
      <c r="L8945" s="65"/>
      <c r="R8945" s="65"/>
    </row>
    <row r="8946" spans="6:18" s="2" customFormat="1" x14ac:dyDescent="0.3">
      <c r="F8946" s="65"/>
      <c r="L8946" s="65"/>
      <c r="R8946" s="65"/>
    </row>
    <row r="8947" spans="6:18" s="2" customFormat="1" x14ac:dyDescent="0.3">
      <c r="F8947" s="65"/>
      <c r="L8947" s="65"/>
      <c r="R8947" s="65"/>
    </row>
    <row r="8948" spans="6:18" s="2" customFormat="1" x14ac:dyDescent="0.3">
      <c r="F8948" s="65"/>
      <c r="L8948" s="65"/>
      <c r="R8948" s="65"/>
    </row>
    <row r="8949" spans="6:18" s="2" customFormat="1" x14ac:dyDescent="0.3">
      <c r="F8949" s="65"/>
      <c r="L8949" s="65"/>
      <c r="R8949" s="65"/>
    </row>
    <row r="8950" spans="6:18" s="2" customFormat="1" x14ac:dyDescent="0.3">
      <c r="F8950" s="65"/>
      <c r="L8950" s="65"/>
      <c r="R8950" s="65"/>
    </row>
    <row r="8951" spans="6:18" s="2" customFormat="1" x14ac:dyDescent="0.3">
      <c r="F8951" s="65"/>
      <c r="L8951" s="65"/>
      <c r="R8951" s="65"/>
    </row>
    <row r="8952" spans="6:18" s="2" customFormat="1" x14ac:dyDescent="0.3">
      <c r="F8952" s="65"/>
      <c r="L8952" s="65"/>
      <c r="R8952" s="65"/>
    </row>
    <row r="8953" spans="6:18" s="2" customFormat="1" x14ac:dyDescent="0.3">
      <c r="F8953" s="65"/>
      <c r="L8953" s="65"/>
      <c r="R8953" s="65"/>
    </row>
    <row r="8954" spans="6:18" s="2" customFormat="1" x14ac:dyDescent="0.3">
      <c r="F8954" s="65"/>
      <c r="L8954" s="65"/>
      <c r="R8954" s="65"/>
    </row>
    <row r="8955" spans="6:18" s="2" customFormat="1" x14ac:dyDescent="0.3">
      <c r="F8955" s="65"/>
      <c r="L8955" s="65"/>
      <c r="R8955" s="65"/>
    </row>
    <row r="8956" spans="6:18" s="2" customFormat="1" x14ac:dyDescent="0.3">
      <c r="F8956" s="65"/>
      <c r="L8956" s="65"/>
      <c r="R8956" s="65"/>
    </row>
    <row r="8957" spans="6:18" s="2" customFormat="1" x14ac:dyDescent="0.3">
      <c r="F8957" s="65"/>
      <c r="L8957" s="65"/>
      <c r="R8957" s="65"/>
    </row>
    <row r="8958" spans="6:18" s="2" customFormat="1" x14ac:dyDescent="0.3">
      <c r="F8958" s="65"/>
      <c r="L8958" s="65"/>
      <c r="R8958" s="65"/>
    </row>
    <row r="8959" spans="6:18" s="2" customFormat="1" x14ac:dyDescent="0.3">
      <c r="F8959" s="65"/>
      <c r="L8959" s="65"/>
      <c r="R8959" s="65"/>
    </row>
    <row r="8960" spans="6:18" s="2" customFormat="1" x14ac:dyDescent="0.3">
      <c r="F8960" s="65"/>
      <c r="L8960" s="65"/>
      <c r="R8960" s="65"/>
    </row>
    <row r="8961" spans="6:18" s="2" customFormat="1" x14ac:dyDescent="0.3">
      <c r="F8961" s="65"/>
      <c r="L8961" s="65"/>
      <c r="R8961" s="65"/>
    </row>
    <row r="8962" spans="6:18" s="2" customFormat="1" x14ac:dyDescent="0.3">
      <c r="F8962" s="65"/>
      <c r="L8962" s="65"/>
      <c r="R8962" s="65"/>
    </row>
    <row r="8963" spans="6:18" s="2" customFormat="1" x14ac:dyDescent="0.3">
      <c r="F8963" s="65"/>
      <c r="L8963" s="65"/>
      <c r="R8963" s="65"/>
    </row>
    <row r="8964" spans="6:18" s="2" customFormat="1" x14ac:dyDescent="0.3">
      <c r="F8964" s="65"/>
      <c r="L8964" s="65"/>
      <c r="R8964" s="65"/>
    </row>
    <row r="8965" spans="6:18" s="2" customFormat="1" x14ac:dyDescent="0.3">
      <c r="F8965" s="65"/>
      <c r="L8965" s="65"/>
      <c r="R8965" s="65"/>
    </row>
    <row r="8966" spans="6:18" s="2" customFormat="1" x14ac:dyDescent="0.3">
      <c r="F8966" s="65"/>
      <c r="L8966" s="65"/>
      <c r="R8966" s="65"/>
    </row>
    <row r="8967" spans="6:18" s="2" customFormat="1" x14ac:dyDescent="0.3">
      <c r="F8967" s="65"/>
      <c r="L8967" s="65"/>
      <c r="R8967" s="65"/>
    </row>
    <row r="8968" spans="6:18" s="2" customFormat="1" x14ac:dyDescent="0.3">
      <c r="F8968" s="65"/>
      <c r="L8968" s="65"/>
      <c r="R8968" s="65"/>
    </row>
    <row r="8969" spans="6:18" s="2" customFormat="1" x14ac:dyDescent="0.3">
      <c r="F8969" s="65"/>
      <c r="L8969" s="65"/>
      <c r="R8969" s="65"/>
    </row>
    <row r="8970" spans="6:18" s="2" customFormat="1" x14ac:dyDescent="0.3">
      <c r="F8970" s="65"/>
      <c r="L8970" s="65"/>
      <c r="R8970" s="65"/>
    </row>
    <row r="8971" spans="6:18" s="2" customFormat="1" x14ac:dyDescent="0.3">
      <c r="F8971" s="65"/>
      <c r="L8971" s="65"/>
      <c r="R8971" s="65"/>
    </row>
    <row r="8972" spans="6:18" s="2" customFormat="1" x14ac:dyDescent="0.3">
      <c r="F8972" s="65"/>
      <c r="L8972" s="65"/>
      <c r="R8972" s="65"/>
    </row>
    <row r="8973" spans="6:18" s="2" customFormat="1" x14ac:dyDescent="0.3">
      <c r="F8973" s="65"/>
      <c r="L8973" s="65"/>
      <c r="R8973" s="65"/>
    </row>
    <row r="8974" spans="6:18" s="2" customFormat="1" x14ac:dyDescent="0.3">
      <c r="F8974" s="65"/>
      <c r="L8974" s="65"/>
      <c r="R8974" s="65"/>
    </row>
    <row r="8975" spans="6:18" s="2" customFormat="1" x14ac:dyDescent="0.3">
      <c r="F8975" s="65"/>
      <c r="L8975" s="65"/>
      <c r="R8975" s="65"/>
    </row>
    <row r="8976" spans="6:18" s="2" customFormat="1" x14ac:dyDescent="0.3">
      <c r="F8976" s="65"/>
      <c r="L8976" s="65"/>
      <c r="R8976" s="65"/>
    </row>
    <row r="8977" spans="6:18" s="2" customFormat="1" x14ac:dyDescent="0.3">
      <c r="F8977" s="65"/>
      <c r="L8977" s="65"/>
      <c r="R8977" s="65"/>
    </row>
    <row r="8978" spans="6:18" s="2" customFormat="1" x14ac:dyDescent="0.3">
      <c r="F8978" s="65"/>
      <c r="L8978" s="65"/>
      <c r="R8978" s="65"/>
    </row>
    <row r="8979" spans="6:18" s="2" customFormat="1" x14ac:dyDescent="0.3">
      <c r="F8979" s="65"/>
      <c r="L8979" s="65"/>
      <c r="R8979" s="65"/>
    </row>
    <row r="8980" spans="6:18" s="2" customFormat="1" x14ac:dyDescent="0.3">
      <c r="F8980" s="65"/>
      <c r="L8980" s="65"/>
      <c r="R8980" s="65"/>
    </row>
    <row r="8981" spans="6:18" s="2" customFormat="1" x14ac:dyDescent="0.3">
      <c r="F8981" s="65"/>
      <c r="L8981" s="65"/>
      <c r="R8981" s="65"/>
    </row>
    <row r="8982" spans="6:18" s="2" customFormat="1" x14ac:dyDescent="0.3">
      <c r="F8982" s="65"/>
      <c r="L8982" s="65"/>
      <c r="R8982" s="65"/>
    </row>
    <row r="8983" spans="6:18" s="2" customFormat="1" x14ac:dyDescent="0.3">
      <c r="F8983" s="65"/>
      <c r="L8983" s="65"/>
      <c r="R8983" s="65"/>
    </row>
    <row r="8984" spans="6:18" s="2" customFormat="1" x14ac:dyDescent="0.3">
      <c r="F8984" s="65"/>
      <c r="L8984" s="65"/>
      <c r="R8984" s="65"/>
    </row>
    <row r="8985" spans="6:18" s="2" customFormat="1" x14ac:dyDescent="0.3">
      <c r="F8985" s="65"/>
      <c r="L8985" s="65"/>
      <c r="R8985" s="65"/>
    </row>
    <row r="8986" spans="6:18" s="2" customFormat="1" x14ac:dyDescent="0.3">
      <c r="F8986" s="65"/>
      <c r="L8986" s="65"/>
      <c r="R8986" s="65"/>
    </row>
    <row r="8987" spans="6:18" s="2" customFormat="1" x14ac:dyDescent="0.3">
      <c r="F8987" s="65"/>
      <c r="L8987" s="65"/>
      <c r="R8987" s="65"/>
    </row>
    <row r="8988" spans="6:18" s="2" customFormat="1" x14ac:dyDescent="0.3">
      <c r="F8988" s="65"/>
      <c r="L8988" s="65"/>
      <c r="R8988" s="65"/>
    </row>
    <row r="8989" spans="6:18" s="2" customFormat="1" x14ac:dyDescent="0.3">
      <c r="F8989" s="65"/>
      <c r="L8989" s="65"/>
      <c r="R8989" s="65"/>
    </row>
    <row r="8990" spans="6:18" s="2" customFormat="1" x14ac:dyDescent="0.3">
      <c r="F8990" s="65"/>
      <c r="L8990" s="65"/>
      <c r="R8990" s="65"/>
    </row>
    <row r="8991" spans="6:18" s="2" customFormat="1" x14ac:dyDescent="0.3">
      <c r="F8991" s="65"/>
      <c r="L8991" s="65"/>
      <c r="R8991" s="65"/>
    </row>
    <row r="8992" spans="6:18" s="2" customFormat="1" x14ac:dyDescent="0.3">
      <c r="F8992" s="65"/>
      <c r="L8992" s="65"/>
      <c r="R8992" s="65"/>
    </row>
    <row r="8993" spans="6:18" s="2" customFormat="1" x14ac:dyDescent="0.3">
      <c r="F8993" s="65"/>
      <c r="L8993" s="65"/>
      <c r="R8993" s="65"/>
    </row>
    <row r="8994" spans="6:18" s="2" customFormat="1" x14ac:dyDescent="0.3">
      <c r="F8994" s="65"/>
      <c r="L8994" s="65"/>
      <c r="R8994" s="65"/>
    </row>
    <row r="8995" spans="6:18" s="2" customFormat="1" x14ac:dyDescent="0.3">
      <c r="F8995" s="65"/>
      <c r="L8995" s="65"/>
      <c r="R8995" s="65"/>
    </row>
    <row r="8996" spans="6:18" s="2" customFormat="1" x14ac:dyDescent="0.3">
      <c r="F8996" s="65"/>
      <c r="L8996" s="65"/>
      <c r="R8996" s="65"/>
    </row>
    <row r="8997" spans="6:18" s="2" customFormat="1" x14ac:dyDescent="0.3">
      <c r="F8997" s="65"/>
      <c r="L8997" s="65"/>
      <c r="R8997" s="65"/>
    </row>
    <row r="8998" spans="6:18" s="2" customFormat="1" x14ac:dyDescent="0.3">
      <c r="F8998" s="65"/>
      <c r="L8998" s="65"/>
      <c r="R8998" s="65"/>
    </row>
    <row r="8999" spans="6:18" s="2" customFormat="1" x14ac:dyDescent="0.3">
      <c r="F8999" s="65"/>
      <c r="L8999" s="65"/>
      <c r="R8999" s="65"/>
    </row>
    <row r="9000" spans="6:18" s="2" customFormat="1" x14ac:dyDescent="0.3">
      <c r="F9000" s="65"/>
      <c r="L9000" s="65"/>
      <c r="R9000" s="65"/>
    </row>
    <row r="9001" spans="6:18" s="2" customFormat="1" x14ac:dyDescent="0.3">
      <c r="F9001" s="65"/>
      <c r="L9001" s="65"/>
      <c r="R9001" s="65"/>
    </row>
    <row r="9002" spans="6:18" s="2" customFormat="1" x14ac:dyDescent="0.3">
      <c r="F9002" s="65"/>
      <c r="L9002" s="65"/>
      <c r="R9002" s="65"/>
    </row>
    <row r="9003" spans="6:18" s="2" customFormat="1" x14ac:dyDescent="0.3">
      <c r="F9003" s="65"/>
      <c r="L9003" s="65"/>
      <c r="R9003" s="65"/>
    </row>
    <row r="9004" spans="6:18" s="2" customFormat="1" x14ac:dyDescent="0.3">
      <c r="F9004" s="65"/>
      <c r="L9004" s="65"/>
      <c r="R9004" s="65"/>
    </row>
    <row r="9005" spans="6:18" s="2" customFormat="1" x14ac:dyDescent="0.3">
      <c r="F9005" s="65"/>
      <c r="L9005" s="65"/>
      <c r="R9005" s="65"/>
    </row>
    <row r="9006" spans="6:18" s="2" customFormat="1" x14ac:dyDescent="0.3">
      <c r="F9006" s="65"/>
      <c r="L9006" s="65"/>
      <c r="R9006" s="65"/>
    </row>
    <row r="9007" spans="6:18" s="2" customFormat="1" x14ac:dyDescent="0.3">
      <c r="F9007" s="65"/>
      <c r="L9007" s="65"/>
      <c r="R9007" s="65"/>
    </row>
    <row r="9008" spans="6:18" s="2" customFormat="1" x14ac:dyDescent="0.3">
      <c r="F9008" s="65"/>
      <c r="L9008" s="65"/>
      <c r="R9008" s="65"/>
    </row>
    <row r="9009" spans="6:18" s="2" customFormat="1" x14ac:dyDescent="0.3">
      <c r="F9009" s="65"/>
      <c r="L9009" s="65"/>
      <c r="R9009" s="65"/>
    </row>
    <row r="9010" spans="6:18" s="2" customFormat="1" x14ac:dyDescent="0.3">
      <c r="F9010" s="65"/>
      <c r="L9010" s="65"/>
      <c r="R9010" s="65"/>
    </row>
    <row r="9011" spans="6:18" s="2" customFormat="1" x14ac:dyDescent="0.3">
      <c r="F9011" s="65"/>
      <c r="L9011" s="65"/>
      <c r="R9011" s="65"/>
    </row>
    <row r="9012" spans="6:18" s="2" customFormat="1" x14ac:dyDescent="0.3">
      <c r="F9012" s="65"/>
      <c r="L9012" s="65"/>
      <c r="R9012" s="65"/>
    </row>
    <row r="9013" spans="6:18" s="2" customFormat="1" x14ac:dyDescent="0.3">
      <c r="F9013" s="65"/>
      <c r="L9013" s="65"/>
      <c r="R9013" s="65"/>
    </row>
    <row r="9014" spans="6:18" s="2" customFormat="1" x14ac:dyDescent="0.3">
      <c r="F9014" s="65"/>
      <c r="L9014" s="65"/>
      <c r="R9014" s="65"/>
    </row>
    <row r="9015" spans="6:18" s="2" customFormat="1" x14ac:dyDescent="0.3">
      <c r="F9015" s="65"/>
      <c r="L9015" s="65"/>
      <c r="R9015" s="65"/>
    </row>
    <row r="9016" spans="6:18" s="2" customFormat="1" x14ac:dyDescent="0.3">
      <c r="F9016" s="65"/>
      <c r="L9016" s="65"/>
      <c r="R9016" s="65"/>
    </row>
    <row r="9017" spans="6:18" s="2" customFormat="1" x14ac:dyDescent="0.3">
      <c r="F9017" s="65"/>
      <c r="L9017" s="65"/>
      <c r="R9017" s="65"/>
    </row>
    <row r="9018" spans="6:18" s="2" customFormat="1" x14ac:dyDescent="0.3">
      <c r="F9018" s="65"/>
      <c r="L9018" s="65"/>
      <c r="R9018" s="65"/>
    </row>
    <row r="9019" spans="6:18" s="2" customFormat="1" x14ac:dyDescent="0.3">
      <c r="F9019" s="65"/>
      <c r="L9019" s="65"/>
      <c r="R9019" s="65"/>
    </row>
    <row r="9020" spans="6:18" s="2" customFormat="1" x14ac:dyDescent="0.3">
      <c r="F9020" s="65"/>
      <c r="L9020" s="65"/>
      <c r="R9020" s="65"/>
    </row>
    <row r="9021" spans="6:18" s="2" customFormat="1" x14ac:dyDescent="0.3">
      <c r="F9021" s="65"/>
      <c r="L9021" s="65"/>
      <c r="R9021" s="65"/>
    </row>
    <row r="9022" spans="6:18" s="2" customFormat="1" x14ac:dyDescent="0.3">
      <c r="F9022" s="65"/>
      <c r="L9022" s="65"/>
      <c r="R9022" s="65"/>
    </row>
    <row r="9023" spans="6:18" s="2" customFormat="1" x14ac:dyDescent="0.3">
      <c r="F9023" s="65"/>
      <c r="L9023" s="65"/>
      <c r="R9023" s="65"/>
    </row>
    <row r="9024" spans="6:18" s="2" customFormat="1" x14ac:dyDescent="0.3">
      <c r="F9024" s="65"/>
      <c r="L9024" s="65"/>
      <c r="R9024" s="65"/>
    </row>
    <row r="9025" spans="6:18" s="2" customFormat="1" x14ac:dyDescent="0.3">
      <c r="F9025" s="65"/>
      <c r="L9025" s="65"/>
      <c r="R9025" s="65"/>
    </row>
    <row r="9026" spans="6:18" s="2" customFormat="1" x14ac:dyDescent="0.3">
      <c r="F9026" s="65"/>
      <c r="L9026" s="65"/>
      <c r="R9026" s="65"/>
    </row>
    <row r="9027" spans="6:18" s="2" customFormat="1" x14ac:dyDescent="0.3">
      <c r="F9027" s="65"/>
      <c r="L9027" s="65"/>
      <c r="R9027" s="65"/>
    </row>
    <row r="9028" spans="6:18" s="2" customFormat="1" x14ac:dyDescent="0.3">
      <c r="F9028" s="65"/>
      <c r="L9028" s="65"/>
      <c r="R9028" s="65"/>
    </row>
    <row r="9029" spans="6:18" s="2" customFormat="1" x14ac:dyDescent="0.3">
      <c r="F9029" s="65"/>
      <c r="L9029" s="65"/>
      <c r="R9029" s="65"/>
    </row>
    <row r="9030" spans="6:18" s="2" customFormat="1" x14ac:dyDescent="0.3">
      <c r="F9030" s="65"/>
      <c r="L9030" s="65"/>
      <c r="R9030" s="65"/>
    </row>
    <row r="9031" spans="6:18" s="2" customFormat="1" x14ac:dyDescent="0.3">
      <c r="F9031" s="65"/>
      <c r="L9031" s="65"/>
      <c r="R9031" s="65"/>
    </row>
    <row r="9032" spans="6:18" s="2" customFormat="1" x14ac:dyDescent="0.3">
      <c r="F9032" s="65"/>
      <c r="L9032" s="65"/>
      <c r="R9032" s="65"/>
    </row>
    <row r="9033" spans="6:18" s="2" customFormat="1" x14ac:dyDescent="0.3">
      <c r="F9033" s="65"/>
      <c r="L9033" s="65"/>
      <c r="R9033" s="65"/>
    </row>
    <row r="9034" spans="6:18" s="2" customFormat="1" x14ac:dyDescent="0.3">
      <c r="F9034" s="65"/>
      <c r="L9034" s="65"/>
      <c r="R9034" s="65"/>
    </row>
    <row r="9035" spans="6:18" s="2" customFormat="1" x14ac:dyDescent="0.3">
      <c r="F9035" s="65"/>
      <c r="L9035" s="65"/>
      <c r="R9035" s="65"/>
    </row>
    <row r="9036" spans="6:18" s="2" customFormat="1" x14ac:dyDescent="0.3">
      <c r="F9036" s="65"/>
      <c r="L9036" s="65"/>
      <c r="R9036" s="65"/>
    </row>
    <row r="9037" spans="6:18" s="2" customFormat="1" x14ac:dyDescent="0.3">
      <c r="F9037" s="65"/>
      <c r="L9037" s="65"/>
      <c r="R9037" s="65"/>
    </row>
    <row r="9038" spans="6:18" s="2" customFormat="1" x14ac:dyDescent="0.3">
      <c r="F9038" s="65"/>
      <c r="L9038" s="65"/>
      <c r="R9038" s="65"/>
    </row>
    <row r="9039" spans="6:18" s="2" customFormat="1" x14ac:dyDescent="0.3">
      <c r="F9039" s="65"/>
      <c r="L9039" s="65"/>
      <c r="R9039" s="65"/>
    </row>
    <row r="9040" spans="6:18" s="2" customFormat="1" x14ac:dyDescent="0.3">
      <c r="F9040" s="65"/>
      <c r="L9040" s="65"/>
      <c r="R9040" s="65"/>
    </row>
    <row r="9041" spans="6:18" s="2" customFormat="1" x14ac:dyDescent="0.3">
      <c r="F9041" s="65"/>
      <c r="L9041" s="65"/>
      <c r="R9041" s="65"/>
    </row>
    <row r="9042" spans="6:18" s="2" customFormat="1" x14ac:dyDescent="0.3">
      <c r="F9042" s="65"/>
      <c r="L9042" s="65"/>
      <c r="R9042" s="65"/>
    </row>
    <row r="9043" spans="6:18" s="2" customFormat="1" x14ac:dyDescent="0.3">
      <c r="F9043" s="65"/>
      <c r="L9043" s="65"/>
      <c r="R9043" s="65"/>
    </row>
    <row r="9044" spans="6:18" s="2" customFormat="1" x14ac:dyDescent="0.3">
      <c r="F9044" s="65"/>
      <c r="L9044" s="65"/>
      <c r="R9044" s="65"/>
    </row>
    <row r="9045" spans="6:18" s="2" customFormat="1" x14ac:dyDescent="0.3">
      <c r="F9045" s="65"/>
      <c r="L9045" s="65"/>
      <c r="R9045" s="65"/>
    </row>
    <row r="9046" spans="6:18" s="2" customFormat="1" x14ac:dyDescent="0.3">
      <c r="F9046" s="65"/>
      <c r="L9046" s="65"/>
      <c r="R9046" s="65"/>
    </row>
    <row r="9047" spans="6:18" s="2" customFormat="1" x14ac:dyDescent="0.3">
      <c r="F9047" s="65"/>
      <c r="L9047" s="65"/>
      <c r="R9047" s="65"/>
    </row>
    <row r="9048" spans="6:18" s="2" customFormat="1" x14ac:dyDescent="0.3">
      <c r="F9048" s="65"/>
      <c r="L9048" s="65"/>
      <c r="R9048" s="65"/>
    </row>
    <row r="9049" spans="6:18" s="2" customFormat="1" x14ac:dyDescent="0.3">
      <c r="F9049" s="65"/>
      <c r="L9049" s="65"/>
      <c r="R9049" s="65"/>
    </row>
    <row r="9050" spans="6:18" s="2" customFormat="1" x14ac:dyDescent="0.3">
      <c r="F9050" s="65"/>
      <c r="L9050" s="65"/>
      <c r="R9050" s="65"/>
    </row>
    <row r="9051" spans="6:18" s="2" customFormat="1" x14ac:dyDescent="0.3">
      <c r="F9051" s="65"/>
      <c r="L9051" s="65"/>
      <c r="R9051" s="65"/>
    </row>
    <row r="9052" spans="6:18" s="2" customFormat="1" x14ac:dyDescent="0.3">
      <c r="F9052" s="65"/>
      <c r="L9052" s="65"/>
      <c r="R9052" s="65"/>
    </row>
    <row r="9053" spans="6:18" s="2" customFormat="1" x14ac:dyDescent="0.3">
      <c r="F9053" s="65"/>
      <c r="L9053" s="65"/>
      <c r="R9053" s="65"/>
    </row>
    <row r="9054" spans="6:18" s="2" customFormat="1" x14ac:dyDescent="0.3">
      <c r="F9054" s="65"/>
      <c r="L9054" s="65"/>
      <c r="R9054" s="65"/>
    </row>
    <row r="9055" spans="6:18" s="2" customFormat="1" x14ac:dyDescent="0.3">
      <c r="F9055" s="65"/>
      <c r="L9055" s="65"/>
      <c r="R9055" s="65"/>
    </row>
    <row r="9056" spans="6:18" s="2" customFormat="1" x14ac:dyDescent="0.3">
      <c r="F9056" s="65"/>
      <c r="L9056" s="65"/>
      <c r="R9056" s="65"/>
    </row>
    <row r="9057" spans="6:18" s="2" customFormat="1" x14ac:dyDescent="0.3">
      <c r="F9057" s="65"/>
      <c r="L9057" s="65"/>
      <c r="R9057" s="65"/>
    </row>
    <row r="9058" spans="6:18" s="2" customFormat="1" x14ac:dyDescent="0.3">
      <c r="F9058" s="65"/>
      <c r="L9058" s="65"/>
      <c r="R9058" s="65"/>
    </row>
    <row r="9059" spans="6:18" s="2" customFormat="1" x14ac:dyDescent="0.3">
      <c r="F9059" s="65"/>
      <c r="L9059" s="65"/>
      <c r="R9059" s="65"/>
    </row>
    <row r="9060" spans="6:18" s="2" customFormat="1" x14ac:dyDescent="0.3">
      <c r="F9060" s="65"/>
      <c r="L9060" s="65"/>
      <c r="R9060" s="65"/>
    </row>
    <row r="9061" spans="6:18" s="2" customFormat="1" x14ac:dyDescent="0.3">
      <c r="F9061" s="65"/>
      <c r="L9061" s="65"/>
      <c r="R9061" s="65"/>
    </row>
    <row r="9062" spans="6:18" s="2" customFormat="1" x14ac:dyDescent="0.3">
      <c r="F9062" s="65"/>
      <c r="L9062" s="65"/>
      <c r="R9062" s="65"/>
    </row>
    <row r="9063" spans="6:18" s="2" customFormat="1" x14ac:dyDescent="0.3">
      <c r="F9063" s="65"/>
      <c r="L9063" s="65"/>
      <c r="R9063" s="65"/>
    </row>
    <row r="9064" spans="6:18" s="2" customFormat="1" x14ac:dyDescent="0.3">
      <c r="F9064" s="65"/>
      <c r="L9064" s="65"/>
      <c r="R9064" s="65"/>
    </row>
    <row r="9065" spans="6:18" s="2" customFormat="1" x14ac:dyDescent="0.3">
      <c r="F9065" s="65"/>
      <c r="L9065" s="65"/>
      <c r="R9065" s="65"/>
    </row>
    <row r="9066" spans="6:18" s="2" customFormat="1" x14ac:dyDescent="0.3">
      <c r="F9066" s="65"/>
      <c r="L9066" s="65"/>
      <c r="R9066" s="65"/>
    </row>
    <row r="9067" spans="6:18" s="2" customFormat="1" x14ac:dyDescent="0.3">
      <c r="F9067" s="65"/>
      <c r="L9067" s="65"/>
      <c r="R9067" s="65"/>
    </row>
    <row r="9068" spans="6:18" s="2" customFormat="1" x14ac:dyDescent="0.3">
      <c r="F9068" s="65"/>
      <c r="L9068" s="65"/>
      <c r="R9068" s="65"/>
    </row>
    <row r="9069" spans="6:18" s="2" customFormat="1" x14ac:dyDescent="0.3">
      <c r="F9069" s="65"/>
      <c r="L9069" s="65"/>
      <c r="R9069" s="65"/>
    </row>
    <row r="9070" spans="6:18" s="2" customFormat="1" x14ac:dyDescent="0.3">
      <c r="F9070" s="65"/>
      <c r="L9070" s="65"/>
      <c r="R9070" s="65"/>
    </row>
    <row r="9071" spans="6:18" s="2" customFormat="1" x14ac:dyDescent="0.3">
      <c r="F9071" s="65"/>
      <c r="L9071" s="65"/>
      <c r="R9071" s="65"/>
    </row>
    <row r="9072" spans="6:18" s="2" customFormat="1" x14ac:dyDescent="0.3">
      <c r="F9072" s="65"/>
      <c r="L9072" s="65"/>
      <c r="R9072" s="65"/>
    </row>
    <row r="9073" spans="6:18" s="2" customFormat="1" x14ac:dyDescent="0.3">
      <c r="F9073" s="65"/>
      <c r="L9073" s="65"/>
      <c r="R9073" s="65"/>
    </row>
    <row r="9074" spans="6:18" s="2" customFormat="1" x14ac:dyDescent="0.3">
      <c r="F9074" s="65"/>
      <c r="L9074" s="65"/>
      <c r="R9074" s="65"/>
    </row>
    <row r="9075" spans="6:18" s="2" customFormat="1" x14ac:dyDescent="0.3">
      <c r="F9075" s="65"/>
      <c r="L9075" s="65"/>
      <c r="R9075" s="65"/>
    </row>
    <row r="9076" spans="6:18" s="2" customFormat="1" x14ac:dyDescent="0.3">
      <c r="F9076" s="65"/>
      <c r="L9076" s="65"/>
      <c r="R9076" s="65"/>
    </row>
    <row r="9077" spans="6:18" s="2" customFormat="1" x14ac:dyDescent="0.3">
      <c r="F9077" s="65"/>
      <c r="L9077" s="65"/>
      <c r="R9077" s="65"/>
    </row>
    <row r="9078" spans="6:18" s="2" customFormat="1" x14ac:dyDescent="0.3">
      <c r="F9078" s="65"/>
      <c r="L9078" s="65"/>
      <c r="R9078" s="65"/>
    </row>
    <row r="9079" spans="6:18" s="2" customFormat="1" x14ac:dyDescent="0.3">
      <c r="F9079" s="65"/>
      <c r="L9079" s="65"/>
      <c r="R9079" s="65"/>
    </row>
    <row r="9080" spans="6:18" s="2" customFormat="1" x14ac:dyDescent="0.3">
      <c r="F9080" s="65"/>
      <c r="L9080" s="65"/>
      <c r="R9080" s="65"/>
    </row>
    <row r="9081" spans="6:18" s="2" customFormat="1" x14ac:dyDescent="0.3">
      <c r="F9081" s="65"/>
      <c r="L9081" s="65"/>
      <c r="R9081" s="65"/>
    </row>
    <row r="9082" spans="6:18" s="2" customFormat="1" x14ac:dyDescent="0.3">
      <c r="F9082" s="65"/>
      <c r="L9082" s="65"/>
      <c r="R9082" s="65"/>
    </row>
    <row r="9083" spans="6:18" s="2" customFormat="1" x14ac:dyDescent="0.3">
      <c r="F9083" s="65"/>
      <c r="L9083" s="65"/>
      <c r="R9083" s="65"/>
    </row>
    <row r="9084" spans="6:18" s="2" customFormat="1" x14ac:dyDescent="0.3">
      <c r="F9084" s="65"/>
      <c r="L9084" s="65"/>
      <c r="R9084" s="65"/>
    </row>
    <row r="9085" spans="6:18" s="2" customFormat="1" x14ac:dyDescent="0.3">
      <c r="F9085" s="65"/>
      <c r="L9085" s="65"/>
      <c r="R9085" s="65"/>
    </row>
    <row r="9086" spans="6:18" s="2" customFormat="1" x14ac:dyDescent="0.3">
      <c r="F9086" s="65"/>
      <c r="L9086" s="65"/>
      <c r="R9086" s="65"/>
    </row>
    <row r="9087" spans="6:18" s="2" customFormat="1" x14ac:dyDescent="0.3">
      <c r="F9087" s="65"/>
      <c r="L9087" s="65"/>
      <c r="R9087" s="65"/>
    </row>
    <row r="9088" spans="6:18" s="2" customFormat="1" x14ac:dyDescent="0.3">
      <c r="F9088" s="65"/>
      <c r="L9088" s="65"/>
      <c r="R9088" s="65"/>
    </row>
    <row r="9089" spans="6:18" s="2" customFormat="1" x14ac:dyDescent="0.3">
      <c r="F9089" s="65"/>
      <c r="L9089" s="65"/>
      <c r="R9089" s="65"/>
    </row>
    <row r="9090" spans="6:18" s="2" customFormat="1" x14ac:dyDescent="0.3">
      <c r="F9090" s="65"/>
      <c r="L9090" s="65"/>
      <c r="R9090" s="65"/>
    </row>
    <row r="9091" spans="6:18" s="2" customFormat="1" x14ac:dyDescent="0.3">
      <c r="F9091" s="65"/>
      <c r="L9091" s="65"/>
      <c r="R9091" s="65"/>
    </row>
    <row r="9092" spans="6:18" s="2" customFormat="1" x14ac:dyDescent="0.3">
      <c r="F9092" s="65"/>
      <c r="L9092" s="65"/>
      <c r="R9092" s="65"/>
    </row>
    <row r="9093" spans="6:18" s="2" customFormat="1" x14ac:dyDescent="0.3">
      <c r="F9093" s="65"/>
      <c r="L9093" s="65"/>
      <c r="R9093" s="65"/>
    </row>
    <row r="9094" spans="6:18" s="2" customFormat="1" x14ac:dyDescent="0.3">
      <c r="F9094" s="65"/>
      <c r="L9094" s="65"/>
      <c r="R9094" s="65"/>
    </row>
    <row r="9095" spans="6:18" s="2" customFormat="1" x14ac:dyDescent="0.3">
      <c r="F9095" s="65"/>
      <c r="L9095" s="65"/>
      <c r="R9095" s="65"/>
    </row>
    <row r="9096" spans="6:18" s="2" customFormat="1" x14ac:dyDescent="0.3">
      <c r="F9096" s="65"/>
      <c r="L9096" s="65"/>
      <c r="R9096" s="65"/>
    </row>
    <row r="9097" spans="6:18" s="2" customFormat="1" x14ac:dyDescent="0.3">
      <c r="F9097" s="65"/>
      <c r="L9097" s="65"/>
      <c r="R9097" s="65"/>
    </row>
    <row r="9098" spans="6:18" s="2" customFormat="1" x14ac:dyDescent="0.3">
      <c r="F9098" s="65"/>
      <c r="L9098" s="65"/>
      <c r="R9098" s="65"/>
    </row>
    <row r="9099" spans="6:18" s="2" customFormat="1" x14ac:dyDescent="0.3">
      <c r="F9099" s="65"/>
      <c r="L9099" s="65"/>
      <c r="R9099" s="65"/>
    </row>
    <row r="9100" spans="6:18" s="2" customFormat="1" x14ac:dyDescent="0.3">
      <c r="F9100" s="65"/>
      <c r="L9100" s="65"/>
      <c r="R9100" s="65"/>
    </row>
    <row r="9101" spans="6:18" s="2" customFormat="1" x14ac:dyDescent="0.3">
      <c r="F9101" s="65"/>
      <c r="L9101" s="65"/>
      <c r="R9101" s="65"/>
    </row>
    <row r="9102" spans="6:18" s="2" customFormat="1" x14ac:dyDescent="0.3">
      <c r="F9102" s="65"/>
      <c r="L9102" s="65"/>
      <c r="R9102" s="65"/>
    </row>
    <row r="9103" spans="6:18" s="2" customFormat="1" x14ac:dyDescent="0.3">
      <c r="F9103" s="65"/>
      <c r="L9103" s="65"/>
      <c r="R9103" s="65"/>
    </row>
    <row r="9104" spans="6:18" s="2" customFormat="1" x14ac:dyDescent="0.3">
      <c r="F9104" s="65"/>
      <c r="L9104" s="65"/>
      <c r="R9104" s="65"/>
    </row>
    <row r="9105" spans="6:18" s="2" customFormat="1" x14ac:dyDescent="0.3">
      <c r="F9105" s="65"/>
      <c r="L9105" s="65"/>
      <c r="R9105" s="65"/>
    </row>
    <row r="9106" spans="6:18" s="2" customFormat="1" x14ac:dyDescent="0.3">
      <c r="F9106" s="65"/>
      <c r="L9106" s="65"/>
      <c r="R9106" s="65"/>
    </row>
    <row r="9107" spans="6:18" s="2" customFormat="1" x14ac:dyDescent="0.3">
      <c r="F9107" s="65"/>
      <c r="L9107" s="65"/>
      <c r="R9107" s="65"/>
    </row>
    <row r="9108" spans="6:18" s="2" customFormat="1" x14ac:dyDescent="0.3">
      <c r="F9108" s="65"/>
      <c r="L9108" s="65"/>
      <c r="R9108" s="65"/>
    </row>
    <row r="9109" spans="6:18" s="2" customFormat="1" x14ac:dyDescent="0.3">
      <c r="F9109" s="65"/>
      <c r="L9109" s="65"/>
      <c r="R9109" s="65"/>
    </row>
    <row r="9110" spans="6:18" s="2" customFormat="1" x14ac:dyDescent="0.3">
      <c r="F9110" s="65"/>
      <c r="L9110" s="65"/>
      <c r="R9110" s="65"/>
    </row>
    <row r="9111" spans="6:18" s="2" customFormat="1" x14ac:dyDescent="0.3">
      <c r="F9111" s="65"/>
      <c r="L9111" s="65"/>
      <c r="R9111" s="65"/>
    </row>
    <row r="9112" spans="6:18" s="2" customFormat="1" x14ac:dyDescent="0.3">
      <c r="F9112" s="65"/>
      <c r="L9112" s="65"/>
      <c r="R9112" s="65"/>
    </row>
    <row r="9113" spans="6:18" s="2" customFormat="1" x14ac:dyDescent="0.3">
      <c r="F9113" s="65"/>
      <c r="L9113" s="65"/>
      <c r="R9113" s="65"/>
    </row>
    <row r="9114" spans="6:18" s="2" customFormat="1" x14ac:dyDescent="0.3">
      <c r="F9114" s="65"/>
      <c r="L9114" s="65"/>
      <c r="R9114" s="65"/>
    </row>
    <row r="9115" spans="6:18" s="2" customFormat="1" x14ac:dyDescent="0.3">
      <c r="F9115" s="65"/>
      <c r="L9115" s="65"/>
      <c r="R9115" s="65"/>
    </row>
    <row r="9116" spans="6:18" s="2" customFormat="1" x14ac:dyDescent="0.3">
      <c r="F9116" s="65"/>
      <c r="L9116" s="65"/>
      <c r="R9116" s="65"/>
    </row>
    <row r="9117" spans="6:18" s="2" customFormat="1" x14ac:dyDescent="0.3">
      <c r="F9117" s="65"/>
      <c r="L9117" s="65"/>
      <c r="R9117" s="65"/>
    </row>
    <row r="9118" spans="6:18" s="2" customFormat="1" x14ac:dyDescent="0.3">
      <c r="F9118" s="65"/>
      <c r="L9118" s="65"/>
      <c r="R9118" s="65"/>
    </row>
    <row r="9119" spans="6:18" s="2" customFormat="1" x14ac:dyDescent="0.3">
      <c r="F9119" s="65"/>
      <c r="L9119" s="65"/>
      <c r="R9119" s="65"/>
    </row>
    <row r="9120" spans="6:18" s="2" customFormat="1" x14ac:dyDescent="0.3">
      <c r="F9120" s="65"/>
      <c r="L9120" s="65"/>
      <c r="R9120" s="65"/>
    </row>
    <row r="9121" spans="6:18" s="2" customFormat="1" x14ac:dyDescent="0.3">
      <c r="F9121" s="65"/>
      <c r="L9121" s="65"/>
      <c r="R9121" s="65"/>
    </row>
    <row r="9122" spans="6:18" s="2" customFormat="1" x14ac:dyDescent="0.3">
      <c r="F9122" s="65"/>
      <c r="L9122" s="65"/>
      <c r="R9122" s="65"/>
    </row>
    <row r="9123" spans="6:18" s="2" customFormat="1" x14ac:dyDescent="0.3">
      <c r="F9123" s="65"/>
      <c r="L9123" s="65"/>
      <c r="R9123" s="65"/>
    </row>
    <row r="9124" spans="6:18" s="2" customFormat="1" x14ac:dyDescent="0.3">
      <c r="F9124" s="65"/>
      <c r="L9124" s="65"/>
      <c r="R9124" s="65"/>
    </row>
    <row r="9125" spans="6:18" s="2" customFormat="1" x14ac:dyDescent="0.3">
      <c r="F9125" s="65"/>
      <c r="L9125" s="65"/>
      <c r="R9125" s="65"/>
    </row>
    <row r="9126" spans="6:18" s="2" customFormat="1" x14ac:dyDescent="0.3">
      <c r="F9126" s="65"/>
      <c r="L9126" s="65"/>
      <c r="R9126" s="65"/>
    </row>
    <row r="9127" spans="6:18" s="2" customFormat="1" x14ac:dyDescent="0.3">
      <c r="F9127" s="65"/>
      <c r="L9127" s="65"/>
      <c r="R9127" s="65"/>
    </row>
    <row r="9128" spans="6:18" s="2" customFormat="1" x14ac:dyDescent="0.3">
      <c r="F9128" s="65"/>
      <c r="L9128" s="65"/>
      <c r="R9128" s="65"/>
    </row>
    <row r="9129" spans="6:18" s="2" customFormat="1" x14ac:dyDescent="0.3">
      <c r="F9129" s="65"/>
      <c r="L9129" s="65"/>
      <c r="R9129" s="65"/>
    </row>
    <row r="9130" spans="6:18" s="2" customFormat="1" x14ac:dyDescent="0.3">
      <c r="F9130" s="65"/>
      <c r="L9130" s="65"/>
      <c r="R9130" s="65"/>
    </row>
    <row r="9131" spans="6:18" s="2" customFormat="1" x14ac:dyDescent="0.3">
      <c r="F9131" s="65"/>
      <c r="L9131" s="65"/>
      <c r="R9131" s="65"/>
    </row>
    <row r="9132" spans="6:18" s="2" customFormat="1" x14ac:dyDescent="0.3">
      <c r="F9132" s="65"/>
      <c r="L9132" s="65"/>
      <c r="R9132" s="65"/>
    </row>
    <row r="9133" spans="6:18" s="2" customFormat="1" x14ac:dyDescent="0.3">
      <c r="F9133" s="65"/>
      <c r="L9133" s="65"/>
      <c r="R9133" s="65"/>
    </row>
    <row r="9134" spans="6:18" s="2" customFormat="1" x14ac:dyDescent="0.3">
      <c r="F9134" s="65"/>
      <c r="L9134" s="65"/>
      <c r="R9134" s="65"/>
    </row>
    <row r="9135" spans="6:18" s="2" customFormat="1" x14ac:dyDescent="0.3">
      <c r="F9135" s="65"/>
      <c r="L9135" s="65"/>
      <c r="R9135" s="65"/>
    </row>
    <row r="9136" spans="6:18" s="2" customFormat="1" x14ac:dyDescent="0.3">
      <c r="F9136" s="65"/>
      <c r="L9136" s="65"/>
      <c r="R9136" s="65"/>
    </row>
    <row r="9137" spans="6:18" s="2" customFormat="1" x14ac:dyDescent="0.3">
      <c r="F9137" s="65"/>
      <c r="L9137" s="65"/>
      <c r="R9137" s="65"/>
    </row>
    <row r="9138" spans="6:18" s="2" customFormat="1" x14ac:dyDescent="0.3">
      <c r="F9138" s="65"/>
      <c r="L9138" s="65"/>
      <c r="R9138" s="65"/>
    </row>
    <row r="9139" spans="6:18" s="2" customFormat="1" x14ac:dyDescent="0.3">
      <c r="F9139" s="65"/>
      <c r="L9139" s="65"/>
      <c r="R9139" s="65"/>
    </row>
    <row r="9140" spans="6:18" s="2" customFormat="1" x14ac:dyDescent="0.3">
      <c r="F9140" s="65"/>
      <c r="L9140" s="65"/>
      <c r="R9140" s="65"/>
    </row>
    <row r="9141" spans="6:18" s="2" customFormat="1" x14ac:dyDescent="0.3">
      <c r="F9141" s="65"/>
      <c r="L9141" s="65"/>
      <c r="R9141" s="65"/>
    </row>
    <row r="9142" spans="6:18" s="2" customFormat="1" x14ac:dyDescent="0.3">
      <c r="F9142" s="65"/>
      <c r="L9142" s="65"/>
      <c r="R9142" s="65"/>
    </row>
    <row r="9143" spans="6:18" s="2" customFormat="1" x14ac:dyDescent="0.3">
      <c r="F9143" s="65"/>
      <c r="L9143" s="65"/>
      <c r="R9143" s="65"/>
    </row>
    <row r="9144" spans="6:18" s="2" customFormat="1" x14ac:dyDescent="0.3">
      <c r="F9144" s="65"/>
      <c r="L9144" s="65"/>
      <c r="R9144" s="65"/>
    </row>
    <row r="9145" spans="6:18" s="2" customFormat="1" x14ac:dyDescent="0.3">
      <c r="F9145" s="65"/>
      <c r="L9145" s="65"/>
      <c r="R9145" s="65"/>
    </row>
    <row r="9146" spans="6:18" s="2" customFormat="1" x14ac:dyDescent="0.3">
      <c r="F9146" s="65"/>
      <c r="L9146" s="65"/>
      <c r="R9146" s="65"/>
    </row>
    <row r="9147" spans="6:18" s="2" customFormat="1" x14ac:dyDescent="0.3">
      <c r="F9147" s="65"/>
      <c r="L9147" s="65"/>
      <c r="R9147" s="65"/>
    </row>
    <row r="9148" spans="6:18" s="2" customFormat="1" x14ac:dyDescent="0.3">
      <c r="F9148" s="65"/>
      <c r="L9148" s="65"/>
      <c r="R9148" s="65"/>
    </row>
    <row r="9149" spans="6:18" s="2" customFormat="1" x14ac:dyDescent="0.3">
      <c r="F9149" s="65"/>
      <c r="L9149" s="65"/>
      <c r="R9149" s="65"/>
    </row>
    <row r="9150" spans="6:18" s="2" customFormat="1" x14ac:dyDescent="0.3">
      <c r="F9150" s="65"/>
      <c r="L9150" s="65"/>
      <c r="R9150" s="65"/>
    </row>
    <row r="9151" spans="6:18" s="2" customFormat="1" x14ac:dyDescent="0.3">
      <c r="F9151" s="65"/>
      <c r="L9151" s="65"/>
      <c r="R9151" s="65"/>
    </row>
    <row r="9152" spans="6:18" s="2" customFormat="1" x14ac:dyDescent="0.3">
      <c r="F9152" s="65"/>
      <c r="L9152" s="65"/>
      <c r="R9152" s="65"/>
    </row>
    <row r="9153" spans="6:18" s="2" customFormat="1" x14ac:dyDescent="0.3">
      <c r="F9153" s="65"/>
      <c r="L9153" s="65"/>
      <c r="R9153" s="65"/>
    </row>
    <row r="9154" spans="6:18" s="2" customFormat="1" x14ac:dyDescent="0.3">
      <c r="F9154" s="65"/>
      <c r="L9154" s="65"/>
      <c r="R9154" s="65"/>
    </row>
    <row r="9155" spans="6:18" s="2" customFormat="1" x14ac:dyDescent="0.3">
      <c r="F9155" s="65"/>
      <c r="L9155" s="65"/>
      <c r="R9155" s="65"/>
    </row>
    <row r="9156" spans="6:18" s="2" customFormat="1" x14ac:dyDescent="0.3">
      <c r="F9156" s="65"/>
      <c r="L9156" s="65"/>
      <c r="R9156" s="65"/>
    </row>
    <row r="9157" spans="6:18" s="2" customFormat="1" x14ac:dyDescent="0.3">
      <c r="F9157" s="65"/>
      <c r="L9157" s="65"/>
      <c r="R9157" s="65"/>
    </row>
    <row r="9158" spans="6:18" s="2" customFormat="1" x14ac:dyDescent="0.3">
      <c r="F9158" s="65"/>
      <c r="L9158" s="65"/>
      <c r="R9158" s="65"/>
    </row>
    <row r="9159" spans="6:18" s="2" customFormat="1" x14ac:dyDescent="0.3">
      <c r="F9159" s="65"/>
      <c r="L9159" s="65"/>
      <c r="R9159" s="65"/>
    </row>
    <row r="9160" spans="6:18" s="2" customFormat="1" x14ac:dyDescent="0.3">
      <c r="F9160" s="65"/>
      <c r="L9160" s="65"/>
      <c r="R9160" s="65"/>
    </row>
    <row r="9161" spans="6:18" s="2" customFormat="1" x14ac:dyDescent="0.3">
      <c r="F9161" s="65"/>
      <c r="L9161" s="65"/>
      <c r="R9161" s="65"/>
    </row>
    <row r="9162" spans="6:18" s="2" customFormat="1" x14ac:dyDescent="0.3">
      <c r="F9162" s="65"/>
      <c r="L9162" s="65"/>
      <c r="R9162" s="65"/>
    </row>
    <row r="9163" spans="6:18" s="2" customFormat="1" x14ac:dyDescent="0.3">
      <c r="F9163" s="65"/>
      <c r="L9163" s="65"/>
      <c r="R9163" s="65"/>
    </row>
    <row r="9164" spans="6:18" s="2" customFormat="1" x14ac:dyDescent="0.3">
      <c r="F9164" s="65"/>
      <c r="L9164" s="65"/>
      <c r="R9164" s="65"/>
    </row>
    <row r="9165" spans="6:18" s="2" customFormat="1" x14ac:dyDescent="0.3">
      <c r="F9165" s="65"/>
      <c r="L9165" s="65"/>
      <c r="R9165" s="65"/>
    </row>
    <row r="9166" spans="6:18" s="2" customFormat="1" x14ac:dyDescent="0.3">
      <c r="F9166" s="65"/>
      <c r="L9166" s="65"/>
      <c r="R9166" s="65"/>
    </row>
    <row r="9167" spans="6:18" s="2" customFormat="1" x14ac:dyDescent="0.3">
      <c r="F9167" s="65"/>
      <c r="L9167" s="65"/>
      <c r="R9167" s="65"/>
    </row>
    <row r="9168" spans="6:18" s="2" customFormat="1" x14ac:dyDescent="0.3">
      <c r="F9168" s="65"/>
      <c r="L9168" s="65"/>
      <c r="R9168" s="65"/>
    </row>
    <row r="9169" spans="6:18" s="2" customFormat="1" x14ac:dyDescent="0.3">
      <c r="F9169" s="65"/>
      <c r="L9169" s="65"/>
      <c r="R9169" s="65"/>
    </row>
    <row r="9170" spans="6:18" s="2" customFormat="1" x14ac:dyDescent="0.3">
      <c r="F9170" s="65"/>
      <c r="L9170" s="65"/>
      <c r="R9170" s="65"/>
    </row>
    <row r="9171" spans="6:18" s="2" customFormat="1" x14ac:dyDescent="0.3">
      <c r="F9171" s="65"/>
      <c r="L9171" s="65"/>
      <c r="R9171" s="65"/>
    </row>
    <row r="9172" spans="6:18" s="2" customFormat="1" x14ac:dyDescent="0.3">
      <c r="F9172" s="65"/>
      <c r="L9172" s="65"/>
      <c r="R9172" s="65"/>
    </row>
    <row r="9173" spans="6:18" s="2" customFormat="1" x14ac:dyDescent="0.3">
      <c r="F9173" s="65"/>
      <c r="L9173" s="65"/>
      <c r="R9173" s="65"/>
    </row>
    <row r="9174" spans="6:18" s="2" customFormat="1" x14ac:dyDescent="0.3">
      <c r="F9174" s="65"/>
      <c r="L9174" s="65"/>
      <c r="R9174" s="65"/>
    </row>
    <row r="9175" spans="6:18" s="2" customFormat="1" x14ac:dyDescent="0.3">
      <c r="F9175" s="65"/>
      <c r="L9175" s="65"/>
      <c r="R9175" s="65"/>
    </row>
    <row r="9176" spans="6:18" s="2" customFormat="1" x14ac:dyDescent="0.3">
      <c r="F9176" s="65"/>
      <c r="L9176" s="65"/>
      <c r="R9176" s="65"/>
    </row>
    <row r="9177" spans="6:18" s="2" customFormat="1" x14ac:dyDescent="0.3">
      <c r="F9177" s="65"/>
      <c r="L9177" s="65"/>
      <c r="R9177" s="65"/>
    </row>
    <row r="9178" spans="6:18" s="2" customFormat="1" x14ac:dyDescent="0.3">
      <c r="F9178" s="65"/>
      <c r="L9178" s="65"/>
      <c r="R9178" s="65"/>
    </row>
    <row r="9179" spans="6:18" s="2" customFormat="1" x14ac:dyDescent="0.3">
      <c r="F9179" s="65"/>
      <c r="L9179" s="65"/>
      <c r="R9179" s="65"/>
    </row>
    <row r="9180" spans="6:18" s="2" customFormat="1" x14ac:dyDescent="0.3">
      <c r="F9180" s="65"/>
      <c r="L9180" s="65"/>
      <c r="R9180" s="65"/>
    </row>
    <row r="9181" spans="6:18" s="2" customFormat="1" x14ac:dyDescent="0.3">
      <c r="F9181" s="65"/>
      <c r="L9181" s="65"/>
      <c r="R9181" s="65"/>
    </row>
    <row r="9182" spans="6:18" s="2" customFormat="1" x14ac:dyDescent="0.3">
      <c r="F9182" s="65"/>
      <c r="L9182" s="65"/>
      <c r="R9182" s="65"/>
    </row>
    <row r="9183" spans="6:18" s="2" customFormat="1" x14ac:dyDescent="0.3">
      <c r="F9183" s="65"/>
      <c r="L9183" s="65"/>
      <c r="R9183" s="65"/>
    </row>
    <row r="9184" spans="6:18" s="2" customFormat="1" x14ac:dyDescent="0.3">
      <c r="F9184" s="65"/>
      <c r="L9184" s="65"/>
      <c r="R9184" s="65"/>
    </row>
    <row r="9185" spans="6:18" s="2" customFormat="1" x14ac:dyDescent="0.3">
      <c r="F9185" s="65"/>
      <c r="L9185" s="65"/>
      <c r="R9185" s="65"/>
    </row>
    <row r="9186" spans="6:18" s="2" customFormat="1" x14ac:dyDescent="0.3">
      <c r="F9186" s="65"/>
      <c r="L9186" s="65"/>
      <c r="R9186" s="65"/>
    </row>
    <row r="9187" spans="6:18" s="2" customFormat="1" x14ac:dyDescent="0.3">
      <c r="F9187" s="65"/>
      <c r="L9187" s="65"/>
      <c r="R9187" s="65"/>
    </row>
    <row r="9188" spans="6:18" s="2" customFormat="1" x14ac:dyDescent="0.3">
      <c r="F9188" s="65"/>
      <c r="L9188" s="65"/>
      <c r="R9188" s="65"/>
    </row>
    <row r="9189" spans="6:18" s="2" customFormat="1" x14ac:dyDescent="0.3">
      <c r="F9189" s="65"/>
      <c r="L9189" s="65"/>
      <c r="R9189" s="65"/>
    </row>
    <row r="9190" spans="6:18" s="2" customFormat="1" x14ac:dyDescent="0.3">
      <c r="F9190" s="65"/>
      <c r="L9190" s="65"/>
      <c r="R9190" s="65"/>
    </row>
    <row r="9191" spans="6:18" s="2" customFormat="1" x14ac:dyDescent="0.3">
      <c r="F9191" s="65"/>
      <c r="L9191" s="65"/>
      <c r="R9191" s="65"/>
    </row>
    <row r="9192" spans="6:18" s="2" customFormat="1" x14ac:dyDescent="0.3">
      <c r="F9192" s="65"/>
      <c r="L9192" s="65"/>
      <c r="R9192" s="65"/>
    </row>
    <row r="9193" spans="6:18" s="2" customFormat="1" x14ac:dyDescent="0.3">
      <c r="F9193" s="65"/>
      <c r="L9193" s="65"/>
      <c r="R9193" s="65"/>
    </row>
    <row r="9194" spans="6:18" s="2" customFormat="1" x14ac:dyDescent="0.3">
      <c r="F9194" s="65"/>
      <c r="L9194" s="65"/>
      <c r="R9194" s="65"/>
    </row>
    <row r="9195" spans="6:18" s="2" customFormat="1" x14ac:dyDescent="0.3">
      <c r="F9195" s="65"/>
      <c r="L9195" s="65"/>
      <c r="R9195" s="65"/>
    </row>
    <row r="9196" spans="6:18" s="2" customFormat="1" x14ac:dyDescent="0.3">
      <c r="F9196" s="65"/>
      <c r="L9196" s="65"/>
      <c r="R9196" s="65"/>
    </row>
    <row r="9197" spans="6:18" s="2" customFormat="1" x14ac:dyDescent="0.3">
      <c r="F9197" s="65"/>
      <c r="L9197" s="65"/>
      <c r="R9197" s="65"/>
    </row>
    <row r="9198" spans="6:18" s="2" customFormat="1" x14ac:dyDescent="0.3">
      <c r="F9198" s="65"/>
      <c r="L9198" s="65"/>
      <c r="R9198" s="65"/>
    </row>
    <row r="9199" spans="6:18" s="2" customFormat="1" x14ac:dyDescent="0.3">
      <c r="F9199" s="65"/>
      <c r="L9199" s="65"/>
      <c r="R9199" s="65"/>
    </row>
    <row r="9200" spans="6:18" s="2" customFormat="1" x14ac:dyDescent="0.3">
      <c r="F9200" s="65"/>
      <c r="L9200" s="65"/>
      <c r="R9200" s="65"/>
    </row>
    <row r="9201" spans="6:18" s="2" customFormat="1" x14ac:dyDescent="0.3">
      <c r="F9201" s="65"/>
      <c r="L9201" s="65"/>
      <c r="R9201" s="65"/>
    </row>
    <row r="9202" spans="6:18" s="2" customFormat="1" x14ac:dyDescent="0.3">
      <c r="F9202" s="65"/>
      <c r="L9202" s="65"/>
      <c r="R9202" s="65"/>
    </row>
    <row r="9203" spans="6:18" s="2" customFormat="1" x14ac:dyDescent="0.3">
      <c r="F9203" s="65"/>
      <c r="L9203" s="65"/>
      <c r="R9203" s="65"/>
    </row>
    <row r="9204" spans="6:18" s="2" customFormat="1" x14ac:dyDescent="0.3">
      <c r="F9204" s="65"/>
      <c r="L9204" s="65"/>
      <c r="R9204" s="65"/>
    </row>
    <row r="9205" spans="6:18" s="2" customFormat="1" x14ac:dyDescent="0.3">
      <c r="F9205" s="65"/>
      <c r="L9205" s="65"/>
      <c r="R9205" s="65"/>
    </row>
    <row r="9206" spans="6:18" s="2" customFormat="1" x14ac:dyDescent="0.3">
      <c r="F9206" s="65"/>
      <c r="L9206" s="65"/>
      <c r="R9206" s="65"/>
    </row>
    <row r="9207" spans="6:18" s="2" customFormat="1" x14ac:dyDescent="0.3">
      <c r="F9207" s="65"/>
      <c r="L9207" s="65"/>
      <c r="R9207" s="65"/>
    </row>
    <row r="9208" spans="6:18" s="2" customFormat="1" x14ac:dyDescent="0.3">
      <c r="F9208" s="65"/>
      <c r="L9208" s="65"/>
      <c r="R9208" s="65"/>
    </row>
    <row r="9209" spans="6:18" s="2" customFormat="1" x14ac:dyDescent="0.3">
      <c r="F9209" s="65"/>
      <c r="L9209" s="65"/>
      <c r="R9209" s="65"/>
    </row>
    <row r="9210" spans="6:18" s="2" customFormat="1" x14ac:dyDescent="0.3">
      <c r="F9210" s="65"/>
      <c r="L9210" s="65"/>
      <c r="R9210" s="65"/>
    </row>
    <row r="9211" spans="6:18" s="2" customFormat="1" x14ac:dyDescent="0.3">
      <c r="F9211" s="65"/>
      <c r="L9211" s="65"/>
      <c r="R9211" s="65"/>
    </row>
    <row r="9212" spans="6:18" s="2" customFormat="1" x14ac:dyDescent="0.3">
      <c r="F9212" s="65"/>
      <c r="L9212" s="65"/>
      <c r="R9212" s="65"/>
    </row>
    <row r="9213" spans="6:18" s="2" customFormat="1" x14ac:dyDescent="0.3">
      <c r="F9213" s="65"/>
      <c r="L9213" s="65"/>
      <c r="R9213" s="65"/>
    </row>
    <row r="9214" spans="6:18" s="2" customFormat="1" x14ac:dyDescent="0.3">
      <c r="F9214" s="65"/>
      <c r="L9214" s="65"/>
      <c r="R9214" s="65"/>
    </row>
    <row r="9215" spans="6:18" s="2" customFormat="1" x14ac:dyDescent="0.3">
      <c r="F9215" s="65"/>
      <c r="L9215" s="65"/>
      <c r="R9215" s="65"/>
    </row>
    <row r="9216" spans="6:18" s="2" customFormat="1" x14ac:dyDescent="0.3">
      <c r="F9216" s="65"/>
      <c r="L9216" s="65"/>
      <c r="R9216" s="65"/>
    </row>
    <row r="9217" spans="6:18" s="2" customFormat="1" x14ac:dyDescent="0.3">
      <c r="F9217" s="65"/>
      <c r="L9217" s="65"/>
      <c r="R9217" s="65"/>
    </row>
    <row r="9218" spans="6:18" s="2" customFormat="1" x14ac:dyDescent="0.3">
      <c r="F9218" s="65"/>
      <c r="L9218" s="65"/>
      <c r="R9218" s="65"/>
    </row>
    <row r="9219" spans="6:18" s="2" customFormat="1" x14ac:dyDescent="0.3">
      <c r="F9219" s="65"/>
      <c r="L9219" s="65"/>
      <c r="R9219" s="65"/>
    </row>
    <row r="9220" spans="6:18" s="2" customFormat="1" x14ac:dyDescent="0.3">
      <c r="F9220" s="65"/>
      <c r="L9220" s="65"/>
      <c r="R9220" s="65"/>
    </row>
    <row r="9221" spans="6:18" s="2" customFormat="1" x14ac:dyDescent="0.3">
      <c r="F9221" s="65"/>
      <c r="L9221" s="65"/>
      <c r="R9221" s="65"/>
    </row>
    <row r="9222" spans="6:18" s="2" customFormat="1" x14ac:dyDescent="0.3">
      <c r="F9222" s="65"/>
      <c r="L9222" s="65"/>
      <c r="R9222" s="65"/>
    </row>
    <row r="9223" spans="6:18" s="2" customFormat="1" x14ac:dyDescent="0.3">
      <c r="F9223" s="65"/>
      <c r="L9223" s="65"/>
      <c r="R9223" s="65"/>
    </row>
    <row r="9224" spans="6:18" s="2" customFormat="1" x14ac:dyDescent="0.3">
      <c r="F9224" s="65"/>
      <c r="L9224" s="65"/>
      <c r="R9224" s="65"/>
    </row>
    <row r="9225" spans="6:18" s="2" customFormat="1" x14ac:dyDescent="0.3">
      <c r="F9225" s="65"/>
      <c r="L9225" s="65"/>
      <c r="R9225" s="65"/>
    </row>
    <row r="9226" spans="6:18" s="2" customFormat="1" x14ac:dyDescent="0.3">
      <c r="F9226" s="65"/>
      <c r="L9226" s="65"/>
      <c r="R9226" s="65"/>
    </row>
    <row r="9227" spans="6:18" s="2" customFormat="1" x14ac:dyDescent="0.3">
      <c r="F9227" s="65"/>
      <c r="L9227" s="65"/>
      <c r="R9227" s="65"/>
    </row>
    <row r="9228" spans="6:18" s="2" customFormat="1" x14ac:dyDescent="0.3">
      <c r="F9228" s="65"/>
      <c r="L9228" s="65"/>
      <c r="R9228" s="65"/>
    </row>
    <row r="9229" spans="6:18" s="2" customFormat="1" x14ac:dyDescent="0.3">
      <c r="F9229" s="65"/>
      <c r="L9229" s="65"/>
      <c r="R9229" s="65"/>
    </row>
    <row r="9230" spans="6:18" s="2" customFormat="1" x14ac:dyDescent="0.3">
      <c r="F9230" s="65"/>
      <c r="L9230" s="65"/>
      <c r="R9230" s="65"/>
    </row>
    <row r="9231" spans="6:18" s="2" customFormat="1" x14ac:dyDescent="0.3">
      <c r="F9231" s="65"/>
      <c r="L9231" s="65"/>
      <c r="R9231" s="65"/>
    </row>
    <row r="9232" spans="6:18" s="2" customFormat="1" x14ac:dyDescent="0.3">
      <c r="F9232" s="65"/>
      <c r="L9232" s="65"/>
      <c r="R9232" s="65"/>
    </row>
    <row r="9233" spans="6:18" s="2" customFormat="1" x14ac:dyDescent="0.3">
      <c r="F9233" s="65"/>
      <c r="L9233" s="65"/>
      <c r="R9233" s="65"/>
    </row>
    <row r="9234" spans="6:18" s="2" customFormat="1" x14ac:dyDescent="0.3">
      <c r="F9234" s="65"/>
      <c r="L9234" s="65"/>
      <c r="R9234" s="65"/>
    </row>
    <row r="9235" spans="6:18" s="2" customFormat="1" x14ac:dyDescent="0.3">
      <c r="F9235" s="65"/>
      <c r="L9235" s="65"/>
      <c r="R9235" s="65"/>
    </row>
    <row r="9236" spans="6:18" s="2" customFormat="1" x14ac:dyDescent="0.3">
      <c r="F9236" s="65"/>
      <c r="L9236" s="65"/>
      <c r="R9236" s="65"/>
    </row>
    <row r="9237" spans="6:18" s="2" customFormat="1" x14ac:dyDescent="0.3">
      <c r="F9237" s="65"/>
      <c r="L9237" s="65"/>
      <c r="R9237" s="65"/>
    </row>
    <row r="9238" spans="6:18" s="2" customFormat="1" x14ac:dyDescent="0.3">
      <c r="F9238" s="65"/>
      <c r="L9238" s="65"/>
      <c r="R9238" s="65"/>
    </row>
    <row r="9239" spans="6:18" s="2" customFormat="1" x14ac:dyDescent="0.3">
      <c r="F9239" s="65"/>
      <c r="L9239" s="65"/>
      <c r="R9239" s="65"/>
    </row>
    <row r="9240" spans="6:18" s="2" customFormat="1" x14ac:dyDescent="0.3">
      <c r="F9240" s="65"/>
      <c r="L9240" s="65"/>
      <c r="R9240" s="65"/>
    </row>
    <row r="9241" spans="6:18" s="2" customFormat="1" x14ac:dyDescent="0.3">
      <c r="F9241" s="65"/>
      <c r="L9241" s="65"/>
      <c r="R9241" s="65"/>
    </row>
    <row r="9242" spans="6:18" s="2" customFormat="1" x14ac:dyDescent="0.3">
      <c r="F9242" s="65"/>
      <c r="L9242" s="65"/>
      <c r="R9242" s="65"/>
    </row>
    <row r="9243" spans="6:18" s="2" customFormat="1" x14ac:dyDescent="0.3">
      <c r="F9243" s="65"/>
      <c r="L9243" s="65"/>
      <c r="R9243" s="65"/>
    </row>
    <row r="9244" spans="6:18" s="2" customFormat="1" x14ac:dyDescent="0.3">
      <c r="F9244" s="65"/>
      <c r="L9244" s="65"/>
      <c r="R9244" s="65"/>
    </row>
    <row r="9245" spans="6:18" s="2" customFormat="1" x14ac:dyDescent="0.3">
      <c r="F9245" s="65"/>
      <c r="L9245" s="65"/>
      <c r="R9245" s="65"/>
    </row>
    <row r="9246" spans="6:18" s="2" customFormat="1" x14ac:dyDescent="0.3">
      <c r="F9246" s="65"/>
      <c r="L9246" s="65"/>
      <c r="R9246" s="65"/>
    </row>
    <row r="9247" spans="6:18" s="2" customFormat="1" x14ac:dyDescent="0.3">
      <c r="F9247" s="65"/>
      <c r="L9247" s="65"/>
      <c r="R9247" s="65"/>
    </row>
    <row r="9248" spans="6:18" s="2" customFormat="1" x14ac:dyDescent="0.3">
      <c r="F9248" s="65"/>
      <c r="L9248" s="65"/>
      <c r="R9248" s="65"/>
    </row>
    <row r="9249" spans="6:18" s="2" customFormat="1" x14ac:dyDescent="0.3">
      <c r="F9249" s="65"/>
      <c r="L9249" s="65"/>
      <c r="R9249" s="65"/>
    </row>
    <row r="9250" spans="6:18" s="2" customFormat="1" x14ac:dyDescent="0.3">
      <c r="F9250" s="65"/>
      <c r="L9250" s="65"/>
      <c r="R9250" s="65"/>
    </row>
    <row r="9251" spans="6:18" s="2" customFormat="1" x14ac:dyDescent="0.3">
      <c r="F9251" s="65"/>
      <c r="L9251" s="65"/>
      <c r="R9251" s="65"/>
    </row>
    <row r="9252" spans="6:18" s="2" customFormat="1" x14ac:dyDescent="0.3">
      <c r="F9252" s="65"/>
      <c r="L9252" s="65"/>
      <c r="R9252" s="65"/>
    </row>
    <row r="9253" spans="6:18" s="2" customFormat="1" x14ac:dyDescent="0.3">
      <c r="F9253" s="65"/>
      <c r="L9253" s="65"/>
      <c r="R9253" s="65"/>
    </row>
    <row r="9254" spans="6:18" s="2" customFormat="1" x14ac:dyDescent="0.3">
      <c r="F9254" s="65"/>
      <c r="L9254" s="65"/>
      <c r="R9254" s="65"/>
    </row>
    <row r="9255" spans="6:18" s="2" customFormat="1" x14ac:dyDescent="0.3">
      <c r="F9255" s="65"/>
      <c r="L9255" s="65"/>
      <c r="R9255" s="65"/>
    </row>
    <row r="9256" spans="6:18" s="2" customFormat="1" x14ac:dyDescent="0.3">
      <c r="F9256" s="65"/>
      <c r="L9256" s="65"/>
      <c r="R9256" s="65"/>
    </row>
    <row r="9257" spans="6:18" s="2" customFormat="1" x14ac:dyDescent="0.3">
      <c r="F9257" s="65"/>
      <c r="L9257" s="65"/>
      <c r="R9257" s="65"/>
    </row>
    <row r="9258" spans="6:18" s="2" customFormat="1" x14ac:dyDescent="0.3">
      <c r="F9258" s="65"/>
      <c r="L9258" s="65"/>
      <c r="R9258" s="65"/>
    </row>
    <row r="9259" spans="6:18" s="2" customFormat="1" x14ac:dyDescent="0.3">
      <c r="F9259" s="65"/>
      <c r="L9259" s="65"/>
      <c r="R9259" s="65"/>
    </row>
    <row r="9260" spans="6:18" s="2" customFormat="1" x14ac:dyDescent="0.3">
      <c r="F9260" s="65"/>
      <c r="L9260" s="65"/>
      <c r="R9260" s="65"/>
    </row>
    <row r="9261" spans="6:18" s="2" customFormat="1" x14ac:dyDescent="0.3">
      <c r="F9261" s="65"/>
      <c r="L9261" s="65"/>
      <c r="R9261" s="65"/>
    </row>
    <row r="9262" spans="6:18" s="2" customFormat="1" x14ac:dyDescent="0.3">
      <c r="F9262" s="65"/>
      <c r="L9262" s="65"/>
      <c r="R9262" s="65"/>
    </row>
    <row r="9263" spans="6:18" s="2" customFormat="1" x14ac:dyDescent="0.3">
      <c r="F9263" s="65"/>
      <c r="L9263" s="65"/>
      <c r="R9263" s="65"/>
    </row>
    <row r="9264" spans="6:18" s="2" customFormat="1" x14ac:dyDescent="0.3">
      <c r="F9264" s="65"/>
      <c r="L9264" s="65"/>
      <c r="R9264" s="65"/>
    </row>
    <row r="9265" spans="6:18" s="2" customFormat="1" x14ac:dyDescent="0.3">
      <c r="F9265" s="65"/>
      <c r="L9265" s="65"/>
      <c r="R9265" s="65"/>
    </row>
    <row r="9266" spans="6:18" s="2" customFormat="1" x14ac:dyDescent="0.3">
      <c r="F9266" s="65"/>
      <c r="L9266" s="65"/>
      <c r="R9266" s="65"/>
    </row>
    <row r="9267" spans="6:18" s="2" customFormat="1" x14ac:dyDescent="0.3">
      <c r="F9267" s="65"/>
      <c r="L9267" s="65"/>
      <c r="R9267" s="65"/>
    </row>
    <row r="9268" spans="6:18" s="2" customFormat="1" x14ac:dyDescent="0.3">
      <c r="F9268" s="65"/>
      <c r="L9268" s="65"/>
      <c r="R9268" s="65"/>
    </row>
    <row r="9269" spans="6:18" s="2" customFormat="1" x14ac:dyDescent="0.3">
      <c r="F9269" s="65"/>
      <c r="L9269" s="65"/>
      <c r="R9269" s="65"/>
    </row>
    <row r="9270" spans="6:18" s="2" customFormat="1" x14ac:dyDescent="0.3">
      <c r="F9270" s="65"/>
      <c r="L9270" s="65"/>
      <c r="R9270" s="65"/>
    </row>
    <row r="9271" spans="6:18" s="2" customFormat="1" x14ac:dyDescent="0.3">
      <c r="F9271" s="65"/>
      <c r="L9271" s="65"/>
      <c r="R9271" s="65"/>
    </row>
    <row r="9272" spans="6:18" s="2" customFormat="1" x14ac:dyDescent="0.3">
      <c r="F9272" s="65"/>
      <c r="L9272" s="65"/>
      <c r="R9272" s="65"/>
    </row>
    <row r="9273" spans="6:18" s="2" customFormat="1" x14ac:dyDescent="0.3">
      <c r="F9273" s="65"/>
      <c r="L9273" s="65"/>
      <c r="R9273" s="65"/>
    </row>
    <row r="9274" spans="6:18" s="2" customFormat="1" x14ac:dyDescent="0.3">
      <c r="F9274" s="65"/>
      <c r="L9274" s="65"/>
      <c r="R9274" s="65"/>
    </row>
    <row r="9275" spans="6:18" s="2" customFormat="1" x14ac:dyDescent="0.3">
      <c r="F9275" s="65"/>
      <c r="L9275" s="65"/>
      <c r="R9275" s="65"/>
    </row>
    <row r="9276" spans="6:18" s="2" customFormat="1" x14ac:dyDescent="0.3">
      <c r="F9276" s="65"/>
      <c r="L9276" s="65"/>
      <c r="R9276" s="65"/>
    </row>
    <row r="9277" spans="6:18" s="2" customFormat="1" x14ac:dyDescent="0.3">
      <c r="F9277" s="65"/>
      <c r="L9277" s="65"/>
      <c r="R9277" s="65"/>
    </row>
    <row r="9278" spans="6:18" s="2" customFormat="1" x14ac:dyDescent="0.3">
      <c r="F9278" s="65"/>
      <c r="L9278" s="65"/>
      <c r="R9278" s="65"/>
    </row>
    <row r="9279" spans="6:18" s="2" customFormat="1" x14ac:dyDescent="0.3">
      <c r="F9279" s="65"/>
      <c r="L9279" s="65"/>
      <c r="R9279" s="65"/>
    </row>
    <row r="9280" spans="6:18" s="2" customFormat="1" x14ac:dyDescent="0.3">
      <c r="F9280" s="65"/>
      <c r="L9280" s="65"/>
      <c r="R9280" s="65"/>
    </row>
    <row r="9281" spans="6:18" s="2" customFormat="1" x14ac:dyDescent="0.3">
      <c r="F9281" s="65"/>
      <c r="L9281" s="65"/>
      <c r="R9281" s="65"/>
    </row>
    <row r="9282" spans="6:18" s="2" customFormat="1" x14ac:dyDescent="0.3">
      <c r="F9282" s="65"/>
      <c r="L9282" s="65"/>
      <c r="R9282" s="65"/>
    </row>
    <row r="9283" spans="6:18" s="2" customFormat="1" x14ac:dyDescent="0.3">
      <c r="F9283" s="65"/>
      <c r="L9283" s="65"/>
      <c r="R9283" s="65"/>
    </row>
    <row r="9284" spans="6:18" s="2" customFormat="1" x14ac:dyDescent="0.3">
      <c r="F9284" s="65"/>
      <c r="L9284" s="65"/>
      <c r="R9284" s="65"/>
    </row>
    <row r="9285" spans="6:18" s="2" customFormat="1" x14ac:dyDescent="0.3">
      <c r="F9285" s="65"/>
      <c r="L9285" s="65"/>
      <c r="R9285" s="65"/>
    </row>
    <row r="9286" spans="6:18" s="2" customFormat="1" x14ac:dyDescent="0.3">
      <c r="F9286" s="65"/>
      <c r="L9286" s="65"/>
      <c r="R9286" s="65"/>
    </row>
    <row r="9287" spans="6:18" s="2" customFormat="1" x14ac:dyDescent="0.3">
      <c r="F9287" s="65"/>
      <c r="L9287" s="65"/>
      <c r="R9287" s="65"/>
    </row>
    <row r="9288" spans="6:18" s="2" customFormat="1" x14ac:dyDescent="0.3">
      <c r="F9288" s="65"/>
      <c r="L9288" s="65"/>
      <c r="R9288" s="65"/>
    </row>
    <row r="9289" spans="6:18" s="2" customFormat="1" x14ac:dyDescent="0.3">
      <c r="F9289" s="65"/>
      <c r="L9289" s="65"/>
      <c r="R9289" s="65"/>
    </row>
    <row r="9290" spans="6:18" s="2" customFormat="1" x14ac:dyDescent="0.3">
      <c r="F9290" s="65"/>
      <c r="L9290" s="65"/>
      <c r="R9290" s="65"/>
    </row>
    <row r="9291" spans="6:18" s="2" customFormat="1" x14ac:dyDescent="0.3">
      <c r="F9291" s="65"/>
      <c r="L9291" s="65"/>
      <c r="R9291" s="65"/>
    </row>
    <row r="9292" spans="6:18" s="2" customFormat="1" x14ac:dyDescent="0.3">
      <c r="F9292" s="65"/>
      <c r="L9292" s="65"/>
      <c r="R9292" s="65"/>
    </row>
    <row r="9293" spans="6:18" s="2" customFormat="1" x14ac:dyDescent="0.3">
      <c r="F9293" s="65"/>
      <c r="L9293" s="65"/>
      <c r="R9293" s="65"/>
    </row>
    <row r="9294" spans="6:18" s="2" customFormat="1" x14ac:dyDescent="0.3">
      <c r="F9294" s="65"/>
      <c r="L9294" s="65"/>
      <c r="R9294" s="65"/>
    </row>
    <row r="9295" spans="6:18" s="2" customFormat="1" x14ac:dyDescent="0.3">
      <c r="F9295" s="65"/>
      <c r="L9295" s="65"/>
      <c r="R9295" s="65"/>
    </row>
    <row r="9296" spans="6:18" s="2" customFormat="1" x14ac:dyDescent="0.3">
      <c r="F9296" s="65"/>
      <c r="L9296" s="65"/>
      <c r="R9296" s="65"/>
    </row>
    <row r="9297" spans="6:18" s="2" customFormat="1" x14ac:dyDescent="0.3">
      <c r="F9297" s="65"/>
      <c r="L9297" s="65"/>
      <c r="R9297" s="65"/>
    </row>
    <row r="9298" spans="6:18" s="2" customFormat="1" x14ac:dyDescent="0.3">
      <c r="F9298" s="65"/>
      <c r="L9298" s="65"/>
      <c r="R9298" s="65"/>
    </row>
    <row r="9299" spans="6:18" s="2" customFormat="1" x14ac:dyDescent="0.3">
      <c r="F9299" s="65"/>
      <c r="L9299" s="65"/>
      <c r="R9299" s="65"/>
    </row>
    <row r="9300" spans="6:18" s="2" customFormat="1" x14ac:dyDescent="0.3">
      <c r="F9300" s="65"/>
      <c r="L9300" s="65"/>
      <c r="R9300" s="65"/>
    </row>
    <row r="9301" spans="6:18" s="2" customFormat="1" x14ac:dyDescent="0.3">
      <c r="F9301" s="65"/>
      <c r="L9301" s="65"/>
      <c r="R9301" s="65"/>
    </row>
    <row r="9302" spans="6:18" s="2" customFormat="1" x14ac:dyDescent="0.3">
      <c r="F9302" s="65"/>
      <c r="L9302" s="65"/>
      <c r="R9302" s="65"/>
    </row>
    <row r="9303" spans="6:18" s="2" customFormat="1" x14ac:dyDescent="0.3">
      <c r="F9303" s="65"/>
      <c r="L9303" s="65"/>
      <c r="R9303" s="65"/>
    </row>
    <row r="9304" spans="6:18" s="2" customFormat="1" x14ac:dyDescent="0.3">
      <c r="F9304" s="65"/>
      <c r="L9304" s="65"/>
      <c r="R9304" s="65"/>
    </row>
    <row r="9305" spans="6:18" s="2" customFormat="1" x14ac:dyDescent="0.3">
      <c r="F9305" s="65"/>
      <c r="L9305" s="65"/>
      <c r="R9305" s="65"/>
    </row>
    <row r="9306" spans="6:18" s="2" customFormat="1" x14ac:dyDescent="0.3">
      <c r="F9306" s="65"/>
      <c r="L9306" s="65"/>
      <c r="R9306" s="65"/>
    </row>
    <row r="9307" spans="6:18" s="2" customFormat="1" x14ac:dyDescent="0.3">
      <c r="F9307" s="65"/>
      <c r="L9307" s="65"/>
      <c r="R9307" s="65"/>
    </row>
    <row r="9308" spans="6:18" s="2" customFormat="1" x14ac:dyDescent="0.3">
      <c r="F9308" s="65"/>
      <c r="L9308" s="65"/>
      <c r="R9308" s="65"/>
    </row>
    <row r="9309" spans="6:18" s="2" customFormat="1" x14ac:dyDescent="0.3">
      <c r="F9309" s="65"/>
      <c r="L9309" s="65"/>
      <c r="R9309" s="65"/>
    </row>
    <row r="9310" spans="6:18" s="2" customFormat="1" x14ac:dyDescent="0.3">
      <c r="F9310" s="65"/>
      <c r="L9310" s="65"/>
      <c r="R9310" s="65"/>
    </row>
    <row r="9311" spans="6:18" s="2" customFormat="1" x14ac:dyDescent="0.3">
      <c r="F9311" s="65"/>
      <c r="L9311" s="65"/>
      <c r="R9311" s="65"/>
    </row>
    <row r="9312" spans="6:18" s="2" customFormat="1" x14ac:dyDescent="0.3">
      <c r="F9312" s="65"/>
      <c r="L9312" s="65"/>
      <c r="R9312" s="65"/>
    </row>
    <row r="9313" spans="6:18" s="2" customFormat="1" x14ac:dyDescent="0.3">
      <c r="F9313" s="65"/>
      <c r="L9313" s="65"/>
      <c r="R9313" s="65"/>
    </row>
    <row r="9314" spans="6:18" s="2" customFormat="1" x14ac:dyDescent="0.3">
      <c r="F9314" s="65"/>
      <c r="L9314" s="65"/>
      <c r="R9314" s="65"/>
    </row>
    <row r="9315" spans="6:18" s="2" customFormat="1" x14ac:dyDescent="0.3">
      <c r="F9315" s="65"/>
      <c r="L9315" s="65"/>
      <c r="R9315" s="65"/>
    </row>
    <row r="9316" spans="6:18" s="2" customFormat="1" x14ac:dyDescent="0.3">
      <c r="F9316" s="65"/>
      <c r="L9316" s="65"/>
      <c r="R9316" s="65"/>
    </row>
    <row r="9317" spans="6:18" s="2" customFormat="1" x14ac:dyDescent="0.3">
      <c r="F9317" s="65"/>
      <c r="L9317" s="65"/>
      <c r="R9317" s="65"/>
    </row>
    <row r="9318" spans="6:18" s="2" customFormat="1" x14ac:dyDescent="0.3">
      <c r="F9318" s="65"/>
      <c r="L9318" s="65"/>
      <c r="R9318" s="65"/>
    </row>
    <row r="9319" spans="6:18" s="2" customFormat="1" x14ac:dyDescent="0.3">
      <c r="F9319" s="65"/>
      <c r="L9319" s="65"/>
      <c r="R9319" s="65"/>
    </row>
    <row r="9320" spans="6:18" s="2" customFormat="1" x14ac:dyDescent="0.3">
      <c r="F9320" s="65"/>
      <c r="L9320" s="65"/>
      <c r="R9320" s="65"/>
    </row>
    <row r="9321" spans="6:18" s="2" customFormat="1" x14ac:dyDescent="0.3">
      <c r="F9321" s="65"/>
      <c r="L9321" s="65"/>
      <c r="R9321" s="65"/>
    </row>
    <row r="9322" spans="6:18" s="2" customFormat="1" x14ac:dyDescent="0.3">
      <c r="F9322" s="65"/>
      <c r="L9322" s="65"/>
      <c r="R9322" s="65"/>
    </row>
    <row r="9323" spans="6:18" s="2" customFormat="1" x14ac:dyDescent="0.3">
      <c r="F9323" s="65"/>
      <c r="L9323" s="65"/>
      <c r="R9323" s="65"/>
    </row>
    <row r="9324" spans="6:18" s="2" customFormat="1" x14ac:dyDescent="0.3">
      <c r="F9324" s="65"/>
      <c r="L9324" s="65"/>
      <c r="R9324" s="65"/>
    </row>
    <row r="9325" spans="6:18" s="2" customFormat="1" x14ac:dyDescent="0.3">
      <c r="F9325" s="65"/>
      <c r="L9325" s="65"/>
      <c r="R9325" s="65"/>
    </row>
    <row r="9326" spans="6:18" s="2" customFormat="1" x14ac:dyDescent="0.3">
      <c r="F9326" s="65"/>
      <c r="L9326" s="65"/>
      <c r="R9326" s="65"/>
    </row>
    <row r="9327" spans="6:18" s="2" customFormat="1" x14ac:dyDescent="0.3">
      <c r="F9327" s="65"/>
      <c r="L9327" s="65"/>
      <c r="R9327" s="65"/>
    </row>
    <row r="9328" spans="6:18" s="2" customFormat="1" x14ac:dyDescent="0.3">
      <c r="F9328" s="65"/>
      <c r="L9328" s="65"/>
      <c r="R9328" s="65"/>
    </row>
    <row r="9329" spans="6:18" s="2" customFormat="1" x14ac:dyDescent="0.3">
      <c r="F9329" s="65"/>
      <c r="L9329" s="65"/>
      <c r="R9329" s="65"/>
    </row>
    <row r="9330" spans="6:18" s="2" customFormat="1" x14ac:dyDescent="0.3">
      <c r="F9330" s="65"/>
      <c r="L9330" s="65"/>
      <c r="R9330" s="65"/>
    </row>
    <row r="9331" spans="6:18" s="2" customFormat="1" x14ac:dyDescent="0.3">
      <c r="F9331" s="65"/>
      <c r="L9331" s="65"/>
      <c r="R9331" s="65"/>
    </row>
    <row r="9332" spans="6:18" s="2" customFormat="1" x14ac:dyDescent="0.3">
      <c r="F9332" s="65"/>
      <c r="L9332" s="65"/>
      <c r="R9332" s="65"/>
    </row>
    <row r="9333" spans="6:18" s="2" customFormat="1" x14ac:dyDescent="0.3">
      <c r="F9333" s="65"/>
      <c r="L9333" s="65"/>
      <c r="R9333" s="65"/>
    </row>
    <row r="9334" spans="6:18" s="2" customFormat="1" x14ac:dyDescent="0.3">
      <c r="F9334" s="65"/>
      <c r="L9334" s="65"/>
      <c r="R9334" s="65"/>
    </row>
    <row r="9335" spans="6:18" s="2" customFormat="1" x14ac:dyDescent="0.3">
      <c r="F9335" s="65"/>
      <c r="L9335" s="65"/>
      <c r="R9335" s="65"/>
    </row>
    <row r="9336" spans="6:18" s="2" customFormat="1" x14ac:dyDescent="0.3">
      <c r="F9336" s="65"/>
      <c r="L9336" s="65"/>
      <c r="R9336" s="65"/>
    </row>
    <row r="9337" spans="6:18" s="2" customFormat="1" x14ac:dyDescent="0.3">
      <c r="F9337" s="65"/>
      <c r="L9337" s="65"/>
      <c r="R9337" s="65"/>
    </row>
    <row r="9338" spans="6:18" s="2" customFormat="1" x14ac:dyDescent="0.3">
      <c r="F9338" s="65"/>
      <c r="L9338" s="65"/>
      <c r="R9338" s="65"/>
    </row>
    <row r="9339" spans="6:18" s="2" customFormat="1" x14ac:dyDescent="0.3">
      <c r="F9339" s="65"/>
      <c r="L9339" s="65"/>
      <c r="R9339" s="65"/>
    </row>
    <row r="9340" spans="6:18" s="2" customFormat="1" x14ac:dyDescent="0.3">
      <c r="F9340" s="65"/>
      <c r="L9340" s="65"/>
      <c r="R9340" s="65"/>
    </row>
    <row r="9341" spans="6:18" s="2" customFormat="1" x14ac:dyDescent="0.3">
      <c r="F9341" s="65"/>
      <c r="L9341" s="65"/>
      <c r="R9341" s="65"/>
    </row>
    <row r="9342" spans="6:18" s="2" customFormat="1" x14ac:dyDescent="0.3">
      <c r="F9342" s="65"/>
      <c r="L9342" s="65"/>
      <c r="R9342" s="65"/>
    </row>
    <row r="9343" spans="6:18" s="2" customFormat="1" x14ac:dyDescent="0.3">
      <c r="F9343" s="65"/>
      <c r="L9343" s="65"/>
      <c r="R9343" s="65"/>
    </row>
    <row r="9344" spans="6:18" s="2" customFormat="1" x14ac:dyDescent="0.3">
      <c r="F9344" s="65"/>
      <c r="L9344" s="65"/>
      <c r="R9344" s="65"/>
    </row>
    <row r="9345" spans="6:18" s="2" customFormat="1" x14ac:dyDescent="0.3">
      <c r="F9345" s="65"/>
      <c r="L9345" s="65"/>
      <c r="R9345" s="65"/>
    </row>
    <row r="9346" spans="6:18" s="2" customFormat="1" x14ac:dyDescent="0.3">
      <c r="F9346" s="65"/>
      <c r="L9346" s="65"/>
      <c r="R9346" s="65"/>
    </row>
    <row r="9347" spans="6:18" s="2" customFormat="1" x14ac:dyDescent="0.3">
      <c r="F9347" s="65"/>
      <c r="L9347" s="65"/>
      <c r="R9347" s="65"/>
    </row>
    <row r="9348" spans="6:18" s="2" customFormat="1" x14ac:dyDescent="0.3">
      <c r="F9348" s="65"/>
      <c r="L9348" s="65"/>
      <c r="R9348" s="65"/>
    </row>
    <row r="9349" spans="6:18" s="2" customFormat="1" x14ac:dyDescent="0.3">
      <c r="F9349" s="65"/>
      <c r="L9349" s="65"/>
      <c r="R9349" s="65"/>
    </row>
    <row r="9350" spans="6:18" s="2" customFormat="1" x14ac:dyDescent="0.3">
      <c r="F9350" s="65"/>
      <c r="L9350" s="65"/>
      <c r="R9350" s="65"/>
    </row>
    <row r="9351" spans="6:18" s="2" customFormat="1" x14ac:dyDescent="0.3">
      <c r="F9351" s="65"/>
      <c r="L9351" s="65"/>
      <c r="R9351" s="65"/>
    </row>
    <row r="9352" spans="6:18" s="2" customFormat="1" x14ac:dyDescent="0.3">
      <c r="F9352" s="65"/>
      <c r="L9352" s="65"/>
      <c r="R9352" s="65"/>
    </row>
    <row r="9353" spans="6:18" s="2" customFormat="1" x14ac:dyDescent="0.3">
      <c r="F9353" s="65"/>
      <c r="L9353" s="65"/>
      <c r="R9353" s="65"/>
    </row>
    <row r="9354" spans="6:18" s="2" customFormat="1" x14ac:dyDescent="0.3">
      <c r="F9354" s="65"/>
      <c r="L9354" s="65"/>
      <c r="R9354" s="65"/>
    </row>
    <row r="9355" spans="6:18" s="2" customFormat="1" x14ac:dyDescent="0.3">
      <c r="F9355" s="65"/>
      <c r="L9355" s="65"/>
      <c r="R9355" s="65"/>
    </row>
    <row r="9356" spans="6:18" s="2" customFormat="1" x14ac:dyDescent="0.3">
      <c r="F9356" s="65"/>
      <c r="L9356" s="65"/>
      <c r="R9356" s="65"/>
    </row>
    <row r="9357" spans="6:18" s="2" customFormat="1" x14ac:dyDescent="0.3">
      <c r="F9357" s="65"/>
      <c r="L9357" s="65"/>
      <c r="R9357" s="65"/>
    </row>
    <row r="9358" spans="6:18" s="2" customFormat="1" x14ac:dyDescent="0.3">
      <c r="F9358" s="65"/>
      <c r="L9358" s="65"/>
      <c r="R9358" s="65"/>
    </row>
    <row r="9359" spans="6:18" s="2" customFormat="1" x14ac:dyDescent="0.3">
      <c r="F9359" s="65"/>
      <c r="L9359" s="65"/>
      <c r="R9359" s="65"/>
    </row>
    <row r="9360" spans="6:18" s="2" customFormat="1" x14ac:dyDescent="0.3">
      <c r="F9360" s="65"/>
      <c r="L9360" s="65"/>
      <c r="R9360" s="65"/>
    </row>
    <row r="9361" spans="6:18" s="2" customFormat="1" x14ac:dyDescent="0.3">
      <c r="F9361" s="65"/>
      <c r="L9361" s="65"/>
      <c r="R9361" s="65"/>
    </row>
    <row r="9362" spans="6:18" s="2" customFormat="1" x14ac:dyDescent="0.3">
      <c r="F9362" s="65"/>
      <c r="L9362" s="65"/>
      <c r="R9362" s="65"/>
    </row>
    <row r="9363" spans="6:18" s="2" customFormat="1" x14ac:dyDescent="0.3">
      <c r="F9363" s="65"/>
      <c r="L9363" s="65"/>
      <c r="R9363" s="65"/>
    </row>
    <row r="9364" spans="6:18" s="2" customFormat="1" x14ac:dyDescent="0.3">
      <c r="F9364" s="65"/>
      <c r="L9364" s="65"/>
      <c r="R9364" s="65"/>
    </row>
    <row r="9365" spans="6:18" s="2" customFormat="1" x14ac:dyDescent="0.3">
      <c r="F9365" s="65"/>
      <c r="L9365" s="65"/>
      <c r="R9365" s="65"/>
    </row>
    <row r="9366" spans="6:18" s="2" customFormat="1" x14ac:dyDescent="0.3">
      <c r="F9366" s="65"/>
      <c r="L9366" s="65"/>
      <c r="R9366" s="65"/>
    </row>
    <row r="9367" spans="6:18" s="2" customFormat="1" x14ac:dyDescent="0.3">
      <c r="F9367" s="65"/>
      <c r="L9367" s="65"/>
      <c r="R9367" s="65"/>
    </row>
    <row r="9368" spans="6:18" s="2" customFormat="1" x14ac:dyDescent="0.3">
      <c r="F9368" s="65"/>
      <c r="L9368" s="65"/>
      <c r="R9368" s="65"/>
    </row>
    <row r="9369" spans="6:18" s="2" customFormat="1" x14ac:dyDescent="0.3">
      <c r="F9369" s="65"/>
      <c r="L9369" s="65"/>
      <c r="R9369" s="65"/>
    </row>
    <row r="9370" spans="6:18" s="2" customFormat="1" x14ac:dyDescent="0.3">
      <c r="F9370" s="65"/>
      <c r="L9370" s="65"/>
      <c r="R9370" s="65"/>
    </row>
    <row r="9371" spans="6:18" s="2" customFormat="1" x14ac:dyDescent="0.3">
      <c r="F9371" s="65"/>
      <c r="L9371" s="65"/>
      <c r="R9371" s="65"/>
    </row>
    <row r="9372" spans="6:18" s="2" customFormat="1" x14ac:dyDescent="0.3">
      <c r="F9372" s="65"/>
      <c r="L9372" s="65"/>
      <c r="R9372" s="65"/>
    </row>
    <row r="9373" spans="6:18" s="2" customFormat="1" x14ac:dyDescent="0.3">
      <c r="F9373" s="65"/>
      <c r="L9373" s="65"/>
      <c r="R9373" s="65"/>
    </row>
    <row r="9374" spans="6:18" s="2" customFormat="1" x14ac:dyDescent="0.3">
      <c r="F9374" s="65"/>
      <c r="L9374" s="65"/>
      <c r="R9374" s="65"/>
    </row>
    <row r="9375" spans="6:18" s="2" customFormat="1" x14ac:dyDescent="0.3">
      <c r="F9375" s="65"/>
      <c r="L9375" s="65"/>
      <c r="R9375" s="65"/>
    </row>
    <row r="9376" spans="6:18" s="2" customFormat="1" x14ac:dyDescent="0.3">
      <c r="F9376" s="65"/>
      <c r="L9376" s="65"/>
      <c r="R9376" s="65"/>
    </row>
    <row r="9377" spans="6:18" s="2" customFormat="1" x14ac:dyDescent="0.3">
      <c r="F9377" s="65"/>
      <c r="L9377" s="65"/>
      <c r="R9377" s="65"/>
    </row>
    <row r="9378" spans="6:18" s="2" customFormat="1" x14ac:dyDescent="0.3">
      <c r="F9378" s="65"/>
      <c r="L9378" s="65"/>
      <c r="R9378" s="65"/>
    </row>
    <row r="9379" spans="6:18" s="2" customFormat="1" x14ac:dyDescent="0.3">
      <c r="F9379" s="65"/>
      <c r="L9379" s="65"/>
      <c r="R9379" s="65"/>
    </row>
    <row r="9380" spans="6:18" s="2" customFormat="1" x14ac:dyDescent="0.3">
      <c r="F9380" s="65"/>
      <c r="L9380" s="65"/>
      <c r="R9380" s="65"/>
    </row>
    <row r="9381" spans="6:18" s="2" customFormat="1" x14ac:dyDescent="0.3">
      <c r="F9381" s="65"/>
      <c r="L9381" s="65"/>
      <c r="R9381" s="65"/>
    </row>
    <row r="9382" spans="6:18" s="2" customFormat="1" x14ac:dyDescent="0.3">
      <c r="F9382" s="65"/>
      <c r="L9382" s="65"/>
      <c r="R9382" s="65"/>
    </row>
    <row r="9383" spans="6:18" s="2" customFormat="1" x14ac:dyDescent="0.3">
      <c r="F9383" s="65"/>
      <c r="L9383" s="65"/>
      <c r="R9383" s="65"/>
    </row>
    <row r="9384" spans="6:18" s="2" customFormat="1" x14ac:dyDescent="0.3">
      <c r="F9384" s="65"/>
      <c r="L9384" s="65"/>
      <c r="R9384" s="65"/>
    </row>
    <row r="9385" spans="6:18" s="2" customFormat="1" x14ac:dyDescent="0.3">
      <c r="F9385" s="65"/>
      <c r="L9385" s="65"/>
      <c r="R9385" s="65"/>
    </row>
    <row r="9386" spans="6:18" s="2" customFormat="1" x14ac:dyDescent="0.3">
      <c r="F9386" s="65"/>
      <c r="L9386" s="65"/>
      <c r="R9386" s="65"/>
    </row>
    <row r="9387" spans="6:18" s="2" customFormat="1" x14ac:dyDescent="0.3">
      <c r="F9387" s="65"/>
      <c r="L9387" s="65"/>
      <c r="R9387" s="65"/>
    </row>
    <row r="9388" spans="6:18" s="2" customFormat="1" x14ac:dyDescent="0.3">
      <c r="F9388" s="65"/>
      <c r="L9388" s="65"/>
      <c r="R9388" s="65"/>
    </row>
    <row r="9389" spans="6:18" s="2" customFormat="1" x14ac:dyDescent="0.3">
      <c r="F9389" s="65"/>
      <c r="L9389" s="65"/>
      <c r="R9389" s="65"/>
    </row>
    <row r="9390" spans="6:18" s="2" customFormat="1" x14ac:dyDescent="0.3">
      <c r="F9390" s="65"/>
      <c r="L9390" s="65"/>
      <c r="R9390" s="65"/>
    </row>
    <row r="9391" spans="6:18" s="2" customFormat="1" x14ac:dyDescent="0.3">
      <c r="F9391" s="65"/>
      <c r="L9391" s="65"/>
      <c r="R9391" s="65"/>
    </row>
    <row r="9392" spans="6:18" s="2" customFormat="1" x14ac:dyDescent="0.3">
      <c r="F9392" s="65"/>
      <c r="L9392" s="65"/>
      <c r="R9392" s="65"/>
    </row>
    <row r="9393" spans="6:18" s="2" customFormat="1" x14ac:dyDescent="0.3">
      <c r="F9393" s="65"/>
      <c r="L9393" s="65"/>
      <c r="R9393" s="65"/>
    </row>
    <row r="9394" spans="6:18" s="2" customFormat="1" x14ac:dyDescent="0.3">
      <c r="F9394" s="65"/>
      <c r="L9394" s="65"/>
      <c r="R9394" s="65"/>
    </row>
    <row r="9395" spans="6:18" s="2" customFormat="1" x14ac:dyDescent="0.3">
      <c r="F9395" s="65"/>
      <c r="L9395" s="65"/>
      <c r="R9395" s="65"/>
    </row>
    <row r="9396" spans="6:18" s="2" customFormat="1" x14ac:dyDescent="0.3">
      <c r="F9396" s="65"/>
      <c r="L9396" s="65"/>
      <c r="R9396" s="65"/>
    </row>
    <row r="9397" spans="6:18" s="2" customFormat="1" x14ac:dyDescent="0.3">
      <c r="F9397" s="65"/>
      <c r="L9397" s="65"/>
      <c r="R9397" s="65"/>
    </row>
    <row r="9398" spans="6:18" s="2" customFormat="1" x14ac:dyDescent="0.3">
      <c r="F9398" s="65"/>
      <c r="L9398" s="65"/>
      <c r="R9398" s="65"/>
    </row>
    <row r="9399" spans="6:18" s="2" customFormat="1" x14ac:dyDescent="0.3">
      <c r="F9399" s="65"/>
      <c r="L9399" s="65"/>
      <c r="R9399" s="65"/>
    </row>
    <row r="9400" spans="6:18" s="2" customFormat="1" x14ac:dyDescent="0.3">
      <c r="F9400" s="65"/>
      <c r="L9400" s="65"/>
      <c r="R9400" s="65"/>
    </row>
    <row r="9401" spans="6:18" s="2" customFormat="1" x14ac:dyDescent="0.3">
      <c r="F9401" s="65"/>
      <c r="L9401" s="65"/>
      <c r="R9401" s="65"/>
    </row>
    <row r="9402" spans="6:18" s="2" customFormat="1" x14ac:dyDescent="0.3">
      <c r="F9402" s="65"/>
      <c r="L9402" s="65"/>
      <c r="R9402" s="65"/>
    </row>
    <row r="9403" spans="6:18" s="2" customFormat="1" x14ac:dyDescent="0.3">
      <c r="F9403" s="65"/>
      <c r="L9403" s="65"/>
      <c r="R9403" s="65"/>
    </row>
    <row r="9404" spans="6:18" s="2" customFormat="1" x14ac:dyDescent="0.3">
      <c r="F9404" s="65"/>
      <c r="L9404" s="65"/>
      <c r="R9404" s="65"/>
    </row>
    <row r="9405" spans="6:18" s="2" customFormat="1" x14ac:dyDescent="0.3">
      <c r="F9405" s="65"/>
      <c r="L9405" s="65"/>
      <c r="R9405" s="65"/>
    </row>
    <row r="9406" spans="6:18" s="2" customFormat="1" x14ac:dyDescent="0.3">
      <c r="F9406" s="65"/>
      <c r="L9406" s="65"/>
      <c r="R9406" s="65"/>
    </row>
    <row r="9407" spans="6:18" s="2" customFormat="1" x14ac:dyDescent="0.3">
      <c r="F9407" s="65"/>
      <c r="L9407" s="65"/>
      <c r="R9407" s="65"/>
    </row>
    <row r="9408" spans="6:18" s="2" customFormat="1" x14ac:dyDescent="0.3">
      <c r="F9408" s="65"/>
      <c r="L9408" s="65"/>
      <c r="R9408" s="65"/>
    </row>
    <row r="9409" spans="6:18" s="2" customFormat="1" x14ac:dyDescent="0.3">
      <c r="F9409" s="65"/>
      <c r="L9409" s="65"/>
      <c r="R9409" s="65"/>
    </row>
    <row r="9410" spans="6:18" s="2" customFormat="1" x14ac:dyDescent="0.3">
      <c r="F9410" s="65"/>
      <c r="L9410" s="65"/>
      <c r="R9410" s="65"/>
    </row>
    <row r="9411" spans="6:18" s="2" customFormat="1" x14ac:dyDescent="0.3">
      <c r="F9411" s="65"/>
      <c r="L9411" s="65"/>
      <c r="R9411" s="65"/>
    </row>
    <row r="9412" spans="6:18" s="2" customFormat="1" x14ac:dyDescent="0.3">
      <c r="F9412" s="65"/>
      <c r="L9412" s="65"/>
      <c r="R9412" s="65"/>
    </row>
    <row r="9413" spans="6:18" s="2" customFormat="1" x14ac:dyDescent="0.3">
      <c r="F9413" s="65"/>
      <c r="L9413" s="65"/>
      <c r="R9413" s="65"/>
    </row>
    <row r="9414" spans="6:18" s="2" customFormat="1" x14ac:dyDescent="0.3">
      <c r="F9414" s="65"/>
      <c r="L9414" s="65"/>
      <c r="R9414" s="65"/>
    </row>
    <row r="9415" spans="6:18" s="2" customFormat="1" x14ac:dyDescent="0.3">
      <c r="F9415" s="65"/>
      <c r="L9415" s="65"/>
      <c r="R9415" s="65"/>
    </row>
    <row r="9416" spans="6:18" s="2" customFormat="1" x14ac:dyDescent="0.3">
      <c r="F9416" s="65"/>
      <c r="L9416" s="65"/>
      <c r="R9416" s="65"/>
    </row>
    <row r="9417" spans="6:18" s="2" customFormat="1" x14ac:dyDescent="0.3">
      <c r="F9417" s="65"/>
      <c r="L9417" s="65"/>
      <c r="R9417" s="65"/>
    </row>
    <row r="9418" spans="6:18" s="2" customFormat="1" x14ac:dyDescent="0.3">
      <c r="F9418" s="65"/>
      <c r="L9418" s="65"/>
      <c r="R9418" s="65"/>
    </row>
    <row r="9419" spans="6:18" s="2" customFormat="1" x14ac:dyDescent="0.3">
      <c r="F9419" s="65"/>
      <c r="L9419" s="65"/>
      <c r="R9419" s="65"/>
    </row>
    <row r="9420" spans="6:18" s="2" customFormat="1" x14ac:dyDescent="0.3">
      <c r="F9420" s="65"/>
      <c r="L9420" s="65"/>
      <c r="R9420" s="65"/>
    </row>
    <row r="9421" spans="6:18" s="2" customFormat="1" x14ac:dyDescent="0.3">
      <c r="F9421" s="65"/>
      <c r="L9421" s="65"/>
      <c r="R9421" s="65"/>
    </row>
    <row r="9422" spans="6:18" s="2" customFormat="1" x14ac:dyDescent="0.3">
      <c r="F9422" s="65"/>
      <c r="L9422" s="65"/>
      <c r="R9422" s="65"/>
    </row>
    <row r="9423" spans="6:18" s="2" customFormat="1" x14ac:dyDescent="0.3">
      <c r="F9423" s="65"/>
      <c r="L9423" s="65"/>
      <c r="R9423" s="65"/>
    </row>
    <row r="9424" spans="6:18" s="2" customFormat="1" x14ac:dyDescent="0.3">
      <c r="F9424" s="65"/>
      <c r="L9424" s="65"/>
      <c r="R9424" s="65"/>
    </row>
    <row r="9425" spans="6:18" s="2" customFormat="1" x14ac:dyDescent="0.3">
      <c r="F9425" s="65"/>
      <c r="L9425" s="65"/>
      <c r="R9425" s="65"/>
    </row>
    <row r="9426" spans="6:18" s="2" customFormat="1" x14ac:dyDescent="0.3">
      <c r="F9426" s="65"/>
      <c r="L9426" s="65"/>
      <c r="R9426" s="65"/>
    </row>
    <row r="9427" spans="6:18" s="2" customFormat="1" x14ac:dyDescent="0.3">
      <c r="F9427" s="65"/>
      <c r="L9427" s="65"/>
      <c r="R9427" s="65"/>
    </row>
    <row r="9428" spans="6:18" s="2" customFormat="1" x14ac:dyDescent="0.3">
      <c r="F9428" s="65"/>
      <c r="L9428" s="65"/>
      <c r="R9428" s="65"/>
    </row>
    <row r="9429" spans="6:18" s="2" customFormat="1" x14ac:dyDescent="0.3">
      <c r="F9429" s="65"/>
      <c r="L9429" s="65"/>
      <c r="R9429" s="65"/>
    </row>
    <row r="9430" spans="6:18" s="2" customFormat="1" x14ac:dyDescent="0.3">
      <c r="F9430" s="65"/>
      <c r="L9430" s="65"/>
      <c r="R9430" s="65"/>
    </row>
    <row r="9431" spans="6:18" s="2" customFormat="1" x14ac:dyDescent="0.3">
      <c r="F9431" s="65"/>
      <c r="L9431" s="65"/>
      <c r="R9431" s="65"/>
    </row>
    <row r="9432" spans="6:18" s="2" customFormat="1" x14ac:dyDescent="0.3">
      <c r="F9432" s="65"/>
      <c r="L9432" s="65"/>
      <c r="R9432" s="65"/>
    </row>
    <row r="9433" spans="6:18" s="2" customFormat="1" x14ac:dyDescent="0.3">
      <c r="F9433" s="65"/>
      <c r="L9433" s="65"/>
      <c r="R9433" s="65"/>
    </row>
    <row r="9434" spans="6:18" s="2" customFormat="1" x14ac:dyDescent="0.3">
      <c r="F9434" s="65"/>
      <c r="L9434" s="65"/>
      <c r="R9434" s="65"/>
    </row>
    <row r="9435" spans="6:18" s="2" customFormat="1" x14ac:dyDescent="0.3">
      <c r="F9435" s="65"/>
      <c r="L9435" s="65"/>
      <c r="R9435" s="65"/>
    </row>
    <row r="9436" spans="6:18" s="2" customFormat="1" x14ac:dyDescent="0.3">
      <c r="F9436" s="65"/>
      <c r="L9436" s="65"/>
      <c r="R9436" s="65"/>
    </row>
    <row r="9437" spans="6:18" s="2" customFormat="1" x14ac:dyDescent="0.3">
      <c r="F9437" s="65"/>
      <c r="L9437" s="65"/>
      <c r="R9437" s="65"/>
    </row>
    <row r="9438" spans="6:18" s="2" customFormat="1" x14ac:dyDescent="0.3">
      <c r="F9438" s="65"/>
      <c r="L9438" s="65"/>
      <c r="R9438" s="65"/>
    </row>
    <row r="9439" spans="6:18" s="2" customFormat="1" x14ac:dyDescent="0.3">
      <c r="F9439" s="65"/>
      <c r="L9439" s="65"/>
      <c r="R9439" s="65"/>
    </row>
    <row r="9440" spans="6:18" s="2" customFormat="1" x14ac:dyDescent="0.3">
      <c r="F9440" s="65"/>
      <c r="L9440" s="65"/>
      <c r="R9440" s="65"/>
    </row>
    <row r="9441" spans="6:18" s="2" customFormat="1" x14ac:dyDescent="0.3">
      <c r="F9441" s="65"/>
      <c r="L9441" s="65"/>
      <c r="R9441" s="65"/>
    </row>
    <row r="9442" spans="6:18" s="2" customFormat="1" x14ac:dyDescent="0.3">
      <c r="F9442" s="65"/>
      <c r="L9442" s="65"/>
      <c r="R9442" s="65"/>
    </row>
    <row r="9443" spans="6:18" s="2" customFormat="1" x14ac:dyDescent="0.3">
      <c r="F9443" s="65"/>
      <c r="L9443" s="65"/>
      <c r="R9443" s="65"/>
    </row>
    <row r="9444" spans="6:18" s="2" customFormat="1" x14ac:dyDescent="0.3">
      <c r="F9444" s="65"/>
      <c r="L9444" s="65"/>
      <c r="R9444" s="65"/>
    </row>
    <row r="9445" spans="6:18" s="2" customFormat="1" x14ac:dyDescent="0.3">
      <c r="F9445" s="65"/>
      <c r="L9445" s="65"/>
      <c r="R9445" s="65"/>
    </row>
    <row r="9446" spans="6:18" s="2" customFormat="1" x14ac:dyDescent="0.3">
      <c r="F9446" s="65"/>
      <c r="L9446" s="65"/>
      <c r="R9446" s="65"/>
    </row>
    <row r="9447" spans="6:18" s="2" customFormat="1" x14ac:dyDescent="0.3">
      <c r="F9447" s="65"/>
      <c r="L9447" s="65"/>
      <c r="R9447" s="65"/>
    </row>
    <row r="9448" spans="6:18" s="2" customFormat="1" x14ac:dyDescent="0.3">
      <c r="F9448" s="65"/>
      <c r="L9448" s="65"/>
      <c r="R9448" s="65"/>
    </row>
    <row r="9449" spans="6:18" s="2" customFormat="1" x14ac:dyDescent="0.3">
      <c r="F9449" s="65"/>
      <c r="L9449" s="65"/>
      <c r="R9449" s="65"/>
    </row>
    <row r="9450" spans="6:18" s="2" customFormat="1" x14ac:dyDescent="0.3">
      <c r="F9450" s="65"/>
      <c r="L9450" s="65"/>
      <c r="R9450" s="65"/>
    </row>
    <row r="9451" spans="6:18" s="2" customFormat="1" x14ac:dyDescent="0.3">
      <c r="F9451" s="65"/>
      <c r="L9451" s="65"/>
      <c r="R9451" s="65"/>
    </row>
    <row r="9452" spans="6:18" s="2" customFormat="1" x14ac:dyDescent="0.3">
      <c r="F9452" s="65"/>
      <c r="L9452" s="65"/>
      <c r="R9452" s="65"/>
    </row>
    <row r="9453" spans="6:18" s="2" customFormat="1" x14ac:dyDescent="0.3">
      <c r="F9453" s="65"/>
      <c r="L9453" s="65"/>
      <c r="R9453" s="65"/>
    </row>
    <row r="9454" spans="6:18" s="2" customFormat="1" x14ac:dyDescent="0.3">
      <c r="F9454" s="65"/>
      <c r="L9454" s="65"/>
      <c r="R9454" s="65"/>
    </row>
    <row r="9455" spans="6:18" s="2" customFormat="1" x14ac:dyDescent="0.3">
      <c r="F9455" s="65"/>
      <c r="L9455" s="65"/>
      <c r="R9455" s="65"/>
    </row>
    <row r="9456" spans="6:18" s="2" customFormat="1" x14ac:dyDescent="0.3">
      <c r="F9456" s="65"/>
      <c r="L9456" s="65"/>
      <c r="R9456" s="65"/>
    </row>
    <row r="9457" spans="6:18" s="2" customFormat="1" x14ac:dyDescent="0.3">
      <c r="F9457" s="65"/>
      <c r="L9457" s="65"/>
      <c r="R9457" s="65"/>
    </row>
    <row r="9458" spans="6:18" s="2" customFormat="1" x14ac:dyDescent="0.3">
      <c r="F9458" s="65"/>
      <c r="L9458" s="65"/>
      <c r="R9458" s="65"/>
    </row>
    <row r="9459" spans="6:18" s="2" customFormat="1" x14ac:dyDescent="0.3">
      <c r="F9459" s="65"/>
      <c r="L9459" s="65"/>
      <c r="R9459" s="65"/>
    </row>
    <row r="9460" spans="6:18" s="2" customFormat="1" x14ac:dyDescent="0.3">
      <c r="F9460" s="65"/>
      <c r="L9460" s="65"/>
      <c r="R9460" s="65"/>
    </row>
    <row r="9461" spans="6:18" s="2" customFormat="1" x14ac:dyDescent="0.3">
      <c r="F9461" s="65"/>
      <c r="L9461" s="65"/>
      <c r="R9461" s="65"/>
    </row>
    <row r="9462" spans="6:18" s="2" customFormat="1" x14ac:dyDescent="0.3">
      <c r="F9462" s="65"/>
      <c r="L9462" s="65"/>
      <c r="R9462" s="65"/>
    </row>
    <row r="9463" spans="6:18" s="2" customFormat="1" x14ac:dyDescent="0.3">
      <c r="F9463" s="65"/>
      <c r="L9463" s="65"/>
      <c r="R9463" s="65"/>
    </row>
    <row r="9464" spans="6:18" s="2" customFormat="1" x14ac:dyDescent="0.3">
      <c r="F9464" s="65"/>
      <c r="L9464" s="65"/>
      <c r="R9464" s="65"/>
    </row>
    <row r="9465" spans="6:18" s="2" customFormat="1" x14ac:dyDescent="0.3">
      <c r="F9465" s="65"/>
      <c r="L9465" s="65"/>
      <c r="R9465" s="65"/>
    </row>
    <row r="9466" spans="6:18" s="2" customFormat="1" x14ac:dyDescent="0.3">
      <c r="F9466" s="65"/>
      <c r="L9466" s="65"/>
      <c r="R9466" s="65"/>
    </row>
    <row r="9467" spans="6:18" s="2" customFormat="1" x14ac:dyDescent="0.3">
      <c r="F9467" s="65"/>
      <c r="L9467" s="65"/>
      <c r="R9467" s="65"/>
    </row>
    <row r="9468" spans="6:18" s="2" customFormat="1" x14ac:dyDescent="0.3">
      <c r="F9468" s="65"/>
      <c r="L9468" s="65"/>
      <c r="R9468" s="65"/>
    </row>
    <row r="9469" spans="6:18" s="2" customFormat="1" x14ac:dyDescent="0.3">
      <c r="F9469" s="65"/>
      <c r="L9469" s="65"/>
      <c r="R9469" s="65"/>
    </row>
    <row r="9470" spans="6:18" s="2" customFormat="1" x14ac:dyDescent="0.3">
      <c r="F9470" s="65"/>
      <c r="L9470" s="65"/>
      <c r="R9470" s="65"/>
    </row>
    <row r="9471" spans="6:18" s="2" customFormat="1" x14ac:dyDescent="0.3">
      <c r="F9471" s="65"/>
      <c r="L9471" s="65"/>
      <c r="R9471" s="65"/>
    </row>
    <row r="9472" spans="6:18" s="2" customFormat="1" x14ac:dyDescent="0.3">
      <c r="F9472" s="65"/>
      <c r="L9472" s="65"/>
      <c r="R9472" s="65"/>
    </row>
    <row r="9473" spans="6:18" s="2" customFormat="1" x14ac:dyDescent="0.3">
      <c r="F9473" s="65"/>
      <c r="L9473" s="65"/>
      <c r="R9473" s="65"/>
    </row>
    <row r="9474" spans="6:18" s="2" customFormat="1" x14ac:dyDescent="0.3">
      <c r="F9474" s="65"/>
      <c r="L9474" s="65"/>
      <c r="R9474" s="65"/>
    </row>
    <row r="9475" spans="6:18" s="2" customFormat="1" x14ac:dyDescent="0.3">
      <c r="F9475" s="65"/>
      <c r="L9475" s="65"/>
      <c r="R9475" s="65"/>
    </row>
    <row r="9476" spans="6:18" s="2" customFormat="1" x14ac:dyDescent="0.3">
      <c r="F9476" s="65"/>
      <c r="L9476" s="65"/>
      <c r="R9476" s="65"/>
    </row>
    <row r="9477" spans="6:18" s="2" customFormat="1" x14ac:dyDescent="0.3">
      <c r="F9477" s="65"/>
      <c r="L9477" s="65"/>
      <c r="R9477" s="65"/>
    </row>
    <row r="9478" spans="6:18" s="2" customFormat="1" x14ac:dyDescent="0.3">
      <c r="F9478" s="65"/>
      <c r="L9478" s="65"/>
      <c r="R9478" s="65"/>
    </row>
    <row r="9479" spans="6:18" s="2" customFormat="1" x14ac:dyDescent="0.3">
      <c r="F9479" s="65"/>
      <c r="L9479" s="65"/>
      <c r="R9479" s="65"/>
    </row>
    <row r="9480" spans="6:18" s="2" customFormat="1" x14ac:dyDescent="0.3">
      <c r="F9480" s="65"/>
      <c r="L9480" s="65"/>
      <c r="R9480" s="65"/>
    </row>
    <row r="9481" spans="6:18" s="2" customFormat="1" x14ac:dyDescent="0.3">
      <c r="F9481" s="65"/>
      <c r="L9481" s="65"/>
      <c r="R9481" s="65"/>
    </row>
    <row r="9482" spans="6:18" s="2" customFormat="1" x14ac:dyDescent="0.3">
      <c r="F9482" s="65"/>
      <c r="L9482" s="65"/>
      <c r="R9482" s="65"/>
    </row>
    <row r="9483" spans="6:18" s="2" customFormat="1" x14ac:dyDescent="0.3">
      <c r="F9483" s="65"/>
      <c r="L9483" s="65"/>
      <c r="R9483" s="65"/>
    </row>
    <row r="9484" spans="6:18" s="2" customFormat="1" x14ac:dyDescent="0.3">
      <c r="F9484" s="65"/>
      <c r="L9484" s="65"/>
      <c r="R9484" s="65"/>
    </row>
    <row r="9485" spans="6:18" s="2" customFormat="1" x14ac:dyDescent="0.3">
      <c r="F9485" s="65"/>
      <c r="L9485" s="65"/>
      <c r="R9485" s="65"/>
    </row>
    <row r="9486" spans="6:18" s="2" customFormat="1" x14ac:dyDescent="0.3">
      <c r="F9486" s="65"/>
      <c r="L9486" s="65"/>
      <c r="R9486" s="65"/>
    </row>
    <row r="9487" spans="6:18" s="2" customFormat="1" x14ac:dyDescent="0.3">
      <c r="F9487" s="65"/>
      <c r="L9487" s="65"/>
      <c r="R9487" s="65"/>
    </row>
    <row r="9488" spans="6:18" s="2" customFormat="1" x14ac:dyDescent="0.3">
      <c r="F9488" s="65"/>
      <c r="L9488" s="65"/>
      <c r="R9488" s="65"/>
    </row>
    <row r="9489" spans="6:18" s="2" customFormat="1" x14ac:dyDescent="0.3">
      <c r="F9489" s="65"/>
      <c r="L9489" s="65"/>
      <c r="R9489" s="65"/>
    </row>
    <row r="9490" spans="6:18" s="2" customFormat="1" x14ac:dyDescent="0.3">
      <c r="F9490" s="65"/>
      <c r="L9490" s="65"/>
      <c r="R9490" s="65"/>
    </row>
    <row r="9491" spans="6:18" s="2" customFormat="1" x14ac:dyDescent="0.3">
      <c r="F9491" s="65"/>
      <c r="L9491" s="65"/>
      <c r="R9491" s="65"/>
    </row>
    <row r="9492" spans="6:18" s="2" customFormat="1" x14ac:dyDescent="0.3">
      <c r="F9492" s="65"/>
      <c r="L9492" s="65"/>
      <c r="R9492" s="65"/>
    </row>
    <row r="9493" spans="6:18" s="2" customFormat="1" x14ac:dyDescent="0.3">
      <c r="F9493" s="65"/>
      <c r="L9493" s="65"/>
      <c r="R9493" s="65"/>
    </row>
    <row r="9494" spans="6:18" s="2" customFormat="1" x14ac:dyDescent="0.3">
      <c r="F9494" s="65"/>
      <c r="L9494" s="65"/>
      <c r="R9494" s="65"/>
    </row>
    <row r="9495" spans="6:18" s="2" customFormat="1" x14ac:dyDescent="0.3">
      <c r="F9495" s="65"/>
      <c r="L9495" s="65"/>
      <c r="R9495" s="65"/>
    </row>
    <row r="9496" spans="6:18" s="2" customFormat="1" x14ac:dyDescent="0.3">
      <c r="F9496" s="65"/>
      <c r="L9496" s="65"/>
      <c r="R9496" s="65"/>
    </row>
    <row r="9497" spans="6:18" s="2" customFormat="1" x14ac:dyDescent="0.3">
      <c r="F9497" s="65"/>
      <c r="L9497" s="65"/>
      <c r="R9497" s="65"/>
    </row>
    <row r="9498" spans="6:18" s="2" customFormat="1" x14ac:dyDescent="0.3">
      <c r="F9498" s="65"/>
      <c r="L9498" s="65"/>
      <c r="R9498" s="65"/>
    </row>
    <row r="9499" spans="6:18" s="2" customFormat="1" x14ac:dyDescent="0.3">
      <c r="F9499" s="65"/>
      <c r="L9499" s="65"/>
      <c r="R9499" s="65"/>
    </row>
    <row r="9500" spans="6:18" s="2" customFormat="1" x14ac:dyDescent="0.3">
      <c r="F9500" s="65"/>
      <c r="L9500" s="65"/>
      <c r="R9500" s="65"/>
    </row>
    <row r="9501" spans="6:18" s="2" customFormat="1" x14ac:dyDescent="0.3">
      <c r="F9501" s="65"/>
      <c r="L9501" s="65"/>
      <c r="R9501" s="65"/>
    </row>
    <row r="9502" spans="6:18" s="2" customFormat="1" x14ac:dyDescent="0.3">
      <c r="F9502" s="65"/>
      <c r="L9502" s="65"/>
      <c r="R9502" s="65"/>
    </row>
    <row r="9503" spans="6:18" s="2" customFormat="1" x14ac:dyDescent="0.3">
      <c r="F9503" s="65"/>
      <c r="L9503" s="65"/>
      <c r="R9503" s="65"/>
    </row>
    <row r="9504" spans="6:18" s="2" customFormat="1" x14ac:dyDescent="0.3">
      <c r="F9504" s="65"/>
      <c r="L9504" s="65"/>
      <c r="R9504" s="65"/>
    </row>
    <row r="9505" spans="6:18" s="2" customFormat="1" x14ac:dyDescent="0.3">
      <c r="F9505" s="65"/>
      <c r="L9505" s="65"/>
      <c r="R9505" s="65"/>
    </row>
    <row r="9506" spans="6:18" s="2" customFormat="1" x14ac:dyDescent="0.3">
      <c r="F9506" s="65"/>
      <c r="L9506" s="65"/>
      <c r="R9506" s="65"/>
    </row>
    <row r="9507" spans="6:18" s="2" customFormat="1" x14ac:dyDescent="0.3">
      <c r="F9507" s="65"/>
      <c r="L9507" s="65"/>
      <c r="R9507" s="65"/>
    </row>
    <row r="9508" spans="6:18" s="2" customFormat="1" x14ac:dyDescent="0.3">
      <c r="F9508" s="65"/>
      <c r="L9508" s="65"/>
      <c r="R9508" s="65"/>
    </row>
    <row r="9509" spans="6:18" s="2" customFormat="1" x14ac:dyDescent="0.3">
      <c r="F9509" s="65"/>
      <c r="L9509" s="65"/>
      <c r="R9509" s="65"/>
    </row>
    <row r="9510" spans="6:18" s="2" customFormat="1" x14ac:dyDescent="0.3">
      <c r="F9510" s="65"/>
      <c r="L9510" s="65"/>
      <c r="R9510" s="65"/>
    </row>
    <row r="9511" spans="6:18" s="2" customFormat="1" x14ac:dyDescent="0.3">
      <c r="F9511" s="65"/>
      <c r="L9511" s="65"/>
      <c r="R9511" s="65"/>
    </row>
    <row r="9512" spans="6:18" s="2" customFormat="1" x14ac:dyDescent="0.3">
      <c r="F9512" s="65"/>
      <c r="L9512" s="65"/>
      <c r="R9512" s="65"/>
    </row>
    <row r="9513" spans="6:18" s="2" customFormat="1" x14ac:dyDescent="0.3">
      <c r="F9513" s="65"/>
      <c r="L9513" s="65"/>
      <c r="R9513" s="65"/>
    </row>
    <row r="9514" spans="6:18" s="2" customFormat="1" x14ac:dyDescent="0.3">
      <c r="F9514" s="65"/>
      <c r="L9514" s="65"/>
      <c r="R9514" s="65"/>
    </row>
    <row r="9515" spans="6:18" s="2" customFormat="1" x14ac:dyDescent="0.3">
      <c r="F9515" s="65"/>
      <c r="L9515" s="65"/>
      <c r="R9515" s="65"/>
    </row>
    <row r="9516" spans="6:18" s="2" customFormat="1" x14ac:dyDescent="0.3">
      <c r="F9516" s="65"/>
      <c r="L9516" s="65"/>
      <c r="R9516" s="65"/>
    </row>
    <row r="9517" spans="6:18" s="2" customFormat="1" x14ac:dyDescent="0.3">
      <c r="F9517" s="65"/>
      <c r="L9517" s="65"/>
      <c r="R9517" s="65"/>
    </row>
    <row r="9518" spans="6:18" s="2" customFormat="1" x14ac:dyDescent="0.3">
      <c r="F9518" s="65"/>
      <c r="L9518" s="65"/>
      <c r="R9518" s="65"/>
    </row>
    <row r="9519" spans="6:18" s="2" customFormat="1" x14ac:dyDescent="0.3">
      <c r="F9519" s="65"/>
      <c r="L9519" s="65"/>
      <c r="R9519" s="65"/>
    </row>
    <row r="9520" spans="6:18" s="2" customFormat="1" x14ac:dyDescent="0.3">
      <c r="F9520" s="65"/>
      <c r="L9520" s="65"/>
      <c r="R9520" s="65"/>
    </row>
    <row r="9521" spans="6:18" s="2" customFormat="1" x14ac:dyDescent="0.3">
      <c r="F9521" s="65"/>
      <c r="L9521" s="65"/>
      <c r="R9521" s="65"/>
    </row>
    <row r="9522" spans="6:18" s="2" customFormat="1" x14ac:dyDescent="0.3">
      <c r="F9522" s="65"/>
      <c r="L9522" s="65"/>
      <c r="R9522" s="65"/>
    </row>
    <row r="9523" spans="6:18" s="2" customFormat="1" x14ac:dyDescent="0.3">
      <c r="F9523" s="65"/>
      <c r="L9523" s="65"/>
      <c r="R9523" s="65"/>
    </row>
    <row r="9524" spans="6:18" s="2" customFormat="1" x14ac:dyDescent="0.3">
      <c r="F9524" s="65"/>
      <c r="L9524" s="65"/>
      <c r="R9524" s="65"/>
    </row>
    <row r="9525" spans="6:18" s="2" customFormat="1" x14ac:dyDescent="0.3">
      <c r="F9525" s="65"/>
      <c r="L9525" s="65"/>
      <c r="R9525" s="65"/>
    </row>
    <row r="9526" spans="6:18" s="2" customFormat="1" x14ac:dyDescent="0.3">
      <c r="F9526" s="65"/>
      <c r="L9526" s="65"/>
      <c r="R9526" s="65"/>
    </row>
    <row r="9527" spans="6:18" s="2" customFormat="1" x14ac:dyDescent="0.3">
      <c r="F9527" s="65"/>
      <c r="L9527" s="65"/>
      <c r="R9527" s="65"/>
    </row>
    <row r="9528" spans="6:18" s="2" customFormat="1" x14ac:dyDescent="0.3">
      <c r="F9528" s="65"/>
      <c r="L9528" s="65"/>
      <c r="R9528" s="65"/>
    </row>
    <row r="9529" spans="6:18" s="2" customFormat="1" x14ac:dyDescent="0.3">
      <c r="F9529" s="65"/>
      <c r="L9529" s="65"/>
      <c r="R9529" s="65"/>
    </row>
    <row r="9530" spans="6:18" s="2" customFormat="1" x14ac:dyDescent="0.3">
      <c r="F9530" s="65"/>
      <c r="L9530" s="65"/>
      <c r="R9530" s="65"/>
    </row>
    <row r="9531" spans="6:18" s="2" customFormat="1" x14ac:dyDescent="0.3">
      <c r="F9531" s="65"/>
      <c r="L9531" s="65"/>
      <c r="R9531" s="65"/>
    </row>
    <row r="9532" spans="6:18" s="2" customFormat="1" x14ac:dyDescent="0.3">
      <c r="F9532" s="65"/>
      <c r="L9532" s="65"/>
      <c r="R9532" s="65"/>
    </row>
    <row r="9533" spans="6:18" s="2" customFormat="1" x14ac:dyDescent="0.3">
      <c r="F9533" s="65"/>
      <c r="L9533" s="65"/>
      <c r="R9533" s="65"/>
    </row>
    <row r="9534" spans="6:18" s="2" customFormat="1" x14ac:dyDescent="0.3">
      <c r="F9534" s="65"/>
      <c r="L9534" s="65"/>
      <c r="R9534" s="65"/>
    </row>
    <row r="9535" spans="6:18" s="2" customFormat="1" x14ac:dyDescent="0.3">
      <c r="F9535" s="65"/>
      <c r="L9535" s="65"/>
      <c r="R9535" s="65"/>
    </row>
    <row r="9536" spans="6:18" s="2" customFormat="1" x14ac:dyDescent="0.3">
      <c r="F9536" s="65"/>
      <c r="L9536" s="65"/>
      <c r="R9536" s="65"/>
    </row>
    <row r="9537" spans="6:18" s="2" customFormat="1" x14ac:dyDescent="0.3">
      <c r="F9537" s="65"/>
      <c r="L9537" s="65"/>
      <c r="R9537" s="65"/>
    </row>
    <row r="9538" spans="6:18" s="2" customFormat="1" x14ac:dyDescent="0.3">
      <c r="F9538" s="65"/>
      <c r="L9538" s="65"/>
      <c r="R9538" s="65"/>
    </row>
    <row r="9539" spans="6:18" s="2" customFormat="1" x14ac:dyDescent="0.3">
      <c r="F9539" s="65"/>
      <c r="L9539" s="65"/>
      <c r="R9539" s="65"/>
    </row>
    <row r="9540" spans="6:18" s="2" customFormat="1" x14ac:dyDescent="0.3">
      <c r="F9540" s="65"/>
      <c r="L9540" s="65"/>
      <c r="R9540" s="65"/>
    </row>
    <row r="9541" spans="6:18" s="2" customFormat="1" x14ac:dyDescent="0.3">
      <c r="F9541" s="65"/>
      <c r="L9541" s="65"/>
      <c r="R9541" s="65"/>
    </row>
    <row r="9542" spans="6:18" s="2" customFormat="1" x14ac:dyDescent="0.3">
      <c r="F9542" s="65"/>
      <c r="L9542" s="65"/>
      <c r="R9542" s="65"/>
    </row>
    <row r="9543" spans="6:18" s="2" customFormat="1" x14ac:dyDescent="0.3">
      <c r="F9543" s="65"/>
      <c r="L9543" s="65"/>
      <c r="R9543" s="65"/>
    </row>
    <row r="9544" spans="6:18" s="2" customFormat="1" x14ac:dyDescent="0.3">
      <c r="F9544" s="65"/>
      <c r="L9544" s="65"/>
      <c r="R9544" s="65"/>
    </row>
    <row r="9545" spans="6:18" s="2" customFormat="1" x14ac:dyDescent="0.3">
      <c r="F9545" s="65"/>
      <c r="L9545" s="65"/>
      <c r="R9545" s="65"/>
    </row>
    <row r="9546" spans="6:18" s="2" customFormat="1" x14ac:dyDescent="0.3">
      <c r="F9546" s="65"/>
      <c r="L9546" s="65"/>
      <c r="R9546" s="65"/>
    </row>
    <row r="9547" spans="6:18" s="2" customFormat="1" x14ac:dyDescent="0.3">
      <c r="F9547" s="65"/>
      <c r="L9547" s="65"/>
      <c r="R9547" s="65"/>
    </row>
    <row r="9548" spans="6:18" s="2" customFormat="1" x14ac:dyDescent="0.3">
      <c r="F9548" s="65"/>
      <c r="L9548" s="65"/>
      <c r="R9548" s="65"/>
    </row>
    <row r="9549" spans="6:18" s="2" customFormat="1" x14ac:dyDescent="0.3">
      <c r="F9549" s="65"/>
      <c r="L9549" s="65"/>
      <c r="R9549" s="65"/>
    </row>
    <row r="9550" spans="6:18" s="2" customFormat="1" x14ac:dyDescent="0.3">
      <c r="F9550" s="65"/>
      <c r="L9550" s="65"/>
      <c r="R9550" s="65"/>
    </row>
    <row r="9551" spans="6:18" s="2" customFormat="1" x14ac:dyDescent="0.3">
      <c r="F9551" s="65"/>
      <c r="L9551" s="65"/>
      <c r="R9551" s="65"/>
    </row>
    <row r="9552" spans="6:18" s="2" customFormat="1" x14ac:dyDescent="0.3">
      <c r="F9552" s="65"/>
      <c r="L9552" s="65"/>
      <c r="R9552" s="65"/>
    </row>
    <row r="9553" spans="6:18" s="2" customFormat="1" x14ac:dyDescent="0.3">
      <c r="F9553" s="65"/>
      <c r="L9553" s="65"/>
      <c r="R9553" s="65"/>
    </row>
    <row r="9554" spans="6:18" s="2" customFormat="1" x14ac:dyDescent="0.3">
      <c r="F9554" s="65"/>
      <c r="L9554" s="65"/>
      <c r="R9554" s="65"/>
    </row>
    <row r="9555" spans="6:18" s="2" customFormat="1" x14ac:dyDescent="0.3">
      <c r="F9555" s="65"/>
      <c r="L9555" s="65"/>
      <c r="R9555" s="65"/>
    </row>
    <row r="9556" spans="6:18" s="2" customFormat="1" x14ac:dyDescent="0.3">
      <c r="F9556" s="65"/>
      <c r="L9556" s="65"/>
      <c r="R9556" s="65"/>
    </row>
    <row r="9557" spans="6:18" s="2" customFormat="1" x14ac:dyDescent="0.3">
      <c r="F9557" s="65"/>
      <c r="L9557" s="65"/>
      <c r="R9557" s="65"/>
    </row>
    <row r="9558" spans="6:18" s="2" customFormat="1" x14ac:dyDescent="0.3">
      <c r="F9558" s="65"/>
      <c r="L9558" s="65"/>
      <c r="R9558" s="65"/>
    </row>
    <row r="9559" spans="6:18" s="2" customFormat="1" x14ac:dyDescent="0.3">
      <c r="F9559" s="65"/>
      <c r="L9559" s="65"/>
      <c r="R9559" s="65"/>
    </row>
    <row r="9560" spans="6:18" s="2" customFormat="1" x14ac:dyDescent="0.3">
      <c r="F9560" s="65"/>
      <c r="L9560" s="65"/>
      <c r="R9560" s="65"/>
    </row>
    <row r="9561" spans="6:18" s="2" customFormat="1" x14ac:dyDescent="0.3">
      <c r="F9561" s="65"/>
      <c r="L9561" s="65"/>
      <c r="R9561" s="65"/>
    </row>
    <row r="9562" spans="6:18" s="2" customFormat="1" x14ac:dyDescent="0.3">
      <c r="F9562" s="65"/>
      <c r="L9562" s="65"/>
      <c r="R9562" s="65"/>
    </row>
    <row r="9563" spans="6:18" s="2" customFormat="1" x14ac:dyDescent="0.3">
      <c r="F9563" s="65"/>
      <c r="L9563" s="65"/>
      <c r="R9563" s="65"/>
    </row>
    <row r="9564" spans="6:18" s="2" customFormat="1" x14ac:dyDescent="0.3">
      <c r="F9564" s="65"/>
      <c r="L9564" s="65"/>
      <c r="R9564" s="65"/>
    </row>
    <row r="9565" spans="6:18" s="2" customFormat="1" x14ac:dyDescent="0.3">
      <c r="F9565" s="65"/>
      <c r="L9565" s="65"/>
      <c r="R9565" s="65"/>
    </row>
    <row r="9566" spans="6:18" s="2" customFormat="1" x14ac:dyDescent="0.3">
      <c r="F9566" s="65"/>
      <c r="L9566" s="65"/>
      <c r="R9566" s="65"/>
    </row>
    <row r="9567" spans="6:18" s="2" customFormat="1" x14ac:dyDescent="0.3">
      <c r="F9567" s="65"/>
      <c r="L9567" s="65"/>
      <c r="R9567" s="65"/>
    </row>
    <row r="9568" spans="6:18" s="2" customFormat="1" x14ac:dyDescent="0.3">
      <c r="F9568" s="65"/>
      <c r="L9568" s="65"/>
      <c r="R9568" s="65"/>
    </row>
    <row r="9569" spans="6:18" s="2" customFormat="1" x14ac:dyDescent="0.3">
      <c r="F9569" s="65"/>
      <c r="L9569" s="65"/>
      <c r="R9569" s="65"/>
    </row>
    <row r="9570" spans="6:18" s="2" customFormat="1" x14ac:dyDescent="0.3">
      <c r="F9570" s="65"/>
      <c r="L9570" s="65"/>
      <c r="R9570" s="65"/>
    </row>
    <row r="9571" spans="6:18" s="2" customFormat="1" x14ac:dyDescent="0.3">
      <c r="F9571" s="65"/>
      <c r="L9571" s="65"/>
      <c r="R9571" s="65"/>
    </row>
    <row r="9572" spans="6:18" s="2" customFormat="1" x14ac:dyDescent="0.3">
      <c r="F9572" s="65"/>
      <c r="L9572" s="65"/>
      <c r="R9572" s="65"/>
    </row>
    <row r="9573" spans="6:18" s="2" customFormat="1" x14ac:dyDescent="0.3">
      <c r="F9573" s="65"/>
      <c r="L9573" s="65"/>
      <c r="R9573" s="65"/>
    </row>
    <row r="9574" spans="6:18" s="2" customFormat="1" x14ac:dyDescent="0.3">
      <c r="F9574" s="65"/>
      <c r="L9574" s="65"/>
      <c r="R9574" s="65"/>
    </row>
    <row r="9575" spans="6:18" s="2" customFormat="1" x14ac:dyDescent="0.3">
      <c r="F9575" s="65"/>
      <c r="L9575" s="65"/>
      <c r="R9575" s="65"/>
    </row>
    <row r="9576" spans="6:18" s="2" customFormat="1" x14ac:dyDescent="0.3">
      <c r="F9576" s="65"/>
      <c r="L9576" s="65"/>
      <c r="R9576" s="65"/>
    </row>
    <row r="9577" spans="6:18" s="2" customFormat="1" x14ac:dyDescent="0.3">
      <c r="F9577" s="65"/>
      <c r="L9577" s="65"/>
      <c r="R9577" s="65"/>
    </row>
    <row r="9578" spans="6:18" s="2" customFormat="1" x14ac:dyDescent="0.3">
      <c r="F9578" s="65"/>
      <c r="L9578" s="65"/>
      <c r="R9578" s="65"/>
    </row>
    <row r="9579" spans="6:18" s="2" customFormat="1" x14ac:dyDescent="0.3">
      <c r="F9579" s="65"/>
      <c r="L9579" s="65"/>
      <c r="R9579" s="65"/>
    </row>
    <row r="9580" spans="6:18" s="2" customFormat="1" x14ac:dyDescent="0.3">
      <c r="F9580" s="65"/>
      <c r="L9580" s="65"/>
      <c r="R9580" s="65"/>
    </row>
    <row r="9581" spans="6:18" s="2" customFormat="1" x14ac:dyDescent="0.3">
      <c r="F9581" s="65"/>
      <c r="L9581" s="65"/>
      <c r="R9581" s="65"/>
    </row>
    <row r="9582" spans="6:18" s="2" customFormat="1" x14ac:dyDescent="0.3">
      <c r="F9582" s="65"/>
      <c r="L9582" s="65"/>
      <c r="R9582" s="65"/>
    </row>
    <row r="9583" spans="6:18" s="2" customFormat="1" x14ac:dyDescent="0.3">
      <c r="F9583" s="65"/>
      <c r="L9583" s="65"/>
      <c r="R9583" s="65"/>
    </row>
    <row r="9584" spans="6:18" s="2" customFormat="1" x14ac:dyDescent="0.3">
      <c r="F9584" s="65"/>
      <c r="L9584" s="65"/>
      <c r="R9584" s="65"/>
    </row>
    <row r="9585" spans="6:18" s="2" customFormat="1" x14ac:dyDescent="0.3">
      <c r="F9585" s="65"/>
      <c r="L9585" s="65"/>
      <c r="R9585" s="65"/>
    </row>
    <row r="9586" spans="6:18" s="2" customFormat="1" x14ac:dyDescent="0.3">
      <c r="F9586" s="65"/>
      <c r="L9586" s="65"/>
      <c r="R9586" s="65"/>
    </row>
    <row r="9587" spans="6:18" s="2" customFormat="1" x14ac:dyDescent="0.3">
      <c r="F9587" s="65"/>
      <c r="L9587" s="65"/>
      <c r="R9587" s="65"/>
    </row>
    <row r="9588" spans="6:18" s="2" customFormat="1" x14ac:dyDescent="0.3">
      <c r="F9588" s="65"/>
      <c r="L9588" s="65"/>
      <c r="R9588" s="65"/>
    </row>
    <row r="9589" spans="6:18" s="2" customFormat="1" x14ac:dyDescent="0.3">
      <c r="F9589" s="65"/>
      <c r="L9589" s="65"/>
      <c r="R9589" s="65"/>
    </row>
    <row r="9590" spans="6:18" s="2" customFormat="1" x14ac:dyDescent="0.3">
      <c r="F9590" s="65"/>
      <c r="L9590" s="65"/>
      <c r="R9590" s="65"/>
    </row>
    <row r="9591" spans="6:18" s="2" customFormat="1" x14ac:dyDescent="0.3">
      <c r="F9591" s="65"/>
      <c r="L9591" s="65"/>
      <c r="R9591" s="65"/>
    </row>
    <row r="9592" spans="6:18" s="2" customFormat="1" x14ac:dyDescent="0.3">
      <c r="F9592" s="65"/>
      <c r="L9592" s="65"/>
      <c r="R9592" s="65"/>
    </row>
    <row r="9593" spans="6:18" s="2" customFormat="1" x14ac:dyDescent="0.3">
      <c r="F9593" s="65"/>
      <c r="L9593" s="65"/>
      <c r="R9593" s="65"/>
    </row>
    <row r="9594" spans="6:18" s="2" customFormat="1" x14ac:dyDescent="0.3">
      <c r="F9594" s="65"/>
      <c r="L9594" s="65"/>
      <c r="R9594" s="65"/>
    </row>
    <row r="9595" spans="6:18" s="2" customFormat="1" x14ac:dyDescent="0.3">
      <c r="F9595" s="65"/>
      <c r="L9595" s="65"/>
      <c r="R9595" s="65"/>
    </row>
    <row r="9596" spans="6:18" s="2" customFormat="1" x14ac:dyDescent="0.3">
      <c r="F9596" s="65"/>
      <c r="L9596" s="65"/>
      <c r="R9596" s="65"/>
    </row>
    <row r="9597" spans="6:18" s="2" customFormat="1" x14ac:dyDescent="0.3">
      <c r="F9597" s="65"/>
      <c r="L9597" s="65"/>
      <c r="R9597" s="65"/>
    </row>
    <row r="9598" spans="6:18" s="2" customFormat="1" x14ac:dyDescent="0.3">
      <c r="F9598" s="65"/>
      <c r="L9598" s="65"/>
      <c r="R9598" s="65"/>
    </row>
    <row r="9599" spans="6:18" s="2" customFormat="1" x14ac:dyDescent="0.3">
      <c r="F9599" s="65"/>
      <c r="L9599" s="65"/>
      <c r="R9599" s="65"/>
    </row>
    <row r="9600" spans="6:18" s="2" customFormat="1" x14ac:dyDescent="0.3">
      <c r="F9600" s="65"/>
      <c r="L9600" s="65"/>
      <c r="R9600" s="65"/>
    </row>
    <row r="9601" spans="6:18" s="2" customFormat="1" x14ac:dyDescent="0.3">
      <c r="F9601" s="65"/>
      <c r="L9601" s="65"/>
      <c r="R9601" s="65"/>
    </row>
    <row r="9602" spans="6:18" s="2" customFormat="1" x14ac:dyDescent="0.3">
      <c r="F9602" s="65"/>
      <c r="L9602" s="65"/>
      <c r="R9602" s="65"/>
    </row>
    <row r="9603" spans="6:18" s="2" customFormat="1" x14ac:dyDescent="0.3">
      <c r="F9603" s="65"/>
      <c r="L9603" s="65"/>
      <c r="R9603" s="65"/>
    </row>
    <row r="9604" spans="6:18" s="2" customFormat="1" x14ac:dyDescent="0.3">
      <c r="F9604" s="65"/>
      <c r="L9604" s="65"/>
      <c r="R9604" s="65"/>
    </row>
    <row r="9605" spans="6:18" s="2" customFormat="1" x14ac:dyDescent="0.3">
      <c r="F9605" s="65"/>
      <c r="L9605" s="65"/>
      <c r="R9605" s="65"/>
    </row>
    <row r="9606" spans="6:18" s="2" customFormat="1" x14ac:dyDescent="0.3">
      <c r="F9606" s="65"/>
      <c r="L9606" s="65"/>
      <c r="R9606" s="65"/>
    </row>
    <row r="9607" spans="6:18" s="2" customFormat="1" x14ac:dyDescent="0.3">
      <c r="F9607" s="65"/>
      <c r="L9607" s="65"/>
      <c r="R9607" s="65"/>
    </row>
    <row r="9608" spans="6:18" s="2" customFormat="1" x14ac:dyDescent="0.3">
      <c r="F9608" s="65"/>
      <c r="L9608" s="65"/>
      <c r="R9608" s="65"/>
    </row>
    <row r="9609" spans="6:18" s="2" customFormat="1" x14ac:dyDescent="0.3">
      <c r="F9609" s="65"/>
      <c r="L9609" s="65"/>
      <c r="R9609" s="65"/>
    </row>
    <row r="9610" spans="6:18" s="2" customFormat="1" x14ac:dyDescent="0.3">
      <c r="F9610" s="65"/>
      <c r="L9610" s="65"/>
      <c r="R9610" s="65"/>
    </row>
    <row r="9611" spans="6:18" s="2" customFormat="1" x14ac:dyDescent="0.3">
      <c r="F9611" s="65"/>
      <c r="L9611" s="65"/>
      <c r="R9611" s="65"/>
    </row>
    <row r="9612" spans="6:18" s="2" customFormat="1" x14ac:dyDescent="0.3">
      <c r="F9612" s="65"/>
      <c r="L9612" s="65"/>
      <c r="R9612" s="65"/>
    </row>
    <row r="9613" spans="6:18" s="2" customFormat="1" x14ac:dyDescent="0.3">
      <c r="F9613" s="65"/>
      <c r="L9613" s="65"/>
      <c r="R9613" s="65"/>
    </row>
    <row r="9614" spans="6:18" s="2" customFormat="1" x14ac:dyDescent="0.3">
      <c r="F9614" s="65"/>
      <c r="L9614" s="65"/>
      <c r="R9614" s="65"/>
    </row>
    <row r="9615" spans="6:18" s="2" customFormat="1" x14ac:dyDescent="0.3">
      <c r="F9615" s="65"/>
      <c r="L9615" s="65"/>
      <c r="R9615" s="65"/>
    </row>
    <row r="9616" spans="6:18" s="2" customFormat="1" x14ac:dyDescent="0.3">
      <c r="F9616" s="65"/>
      <c r="L9616" s="65"/>
      <c r="R9616" s="65"/>
    </row>
    <row r="9617" spans="6:18" s="2" customFormat="1" x14ac:dyDescent="0.3">
      <c r="F9617" s="65"/>
      <c r="L9617" s="65"/>
      <c r="R9617" s="65"/>
    </row>
    <row r="9618" spans="6:18" s="2" customFormat="1" x14ac:dyDescent="0.3">
      <c r="F9618" s="65"/>
      <c r="L9618" s="65"/>
      <c r="R9618" s="65"/>
    </row>
    <row r="9619" spans="6:18" s="2" customFormat="1" x14ac:dyDescent="0.3">
      <c r="F9619" s="65"/>
      <c r="L9619" s="65"/>
      <c r="R9619" s="65"/>
    </row>
    <row r="9620" spans="6:18" s="2" customFormat="1" x14ac:dyDescent="0.3">
      <c r="F9620" s="65"/>
      <c r="L9620" s="65"/>
      <c r="R9620" s="65"/>
    </row>
    <row r="9621" spans="6:18" s="2" customFormat="1" x14ac:dyDescent="0.3">
      <c r="F9621" s="65"/>
      <c r="L9621" s="65"/>
      <c r="R9621" s="65"/>
    </row>
    <row r="9622" spans="6:18" s="2" customFormat="1" x14ac:dyDescent="0.3">
      <c r="F9622" s="65"/>
      <c r="L9622" s="65"/>
      <c r="R9622" s="65"/>
    </row>
    <row r="9623" spans="6:18" s="2" customFormat="1" x14ac:dyDescent="0.3">
      <c r="F9623" s="65"/>
      <c r="L9623" s="65"/>
      <c r="R9623" s="65"/>
    </row>
    <row r="9624" spans="6:18" s="2" customFormat="1" x14ac:dyDescent="0.3">
      <c r="F9624" s="65"/>
      <c r="L9624" s="65"/>
      <c r="R9624" s="65"/>
    </row>
    <row r="9625" spans="6:18" s="2" customFormat="1" x14ac:dyDescent="0.3">
      <c r="F9625" s="65"/>
      <c r="L9625" s="65"/>
      <c r="R9625" s="65"/>
    </row>
    <row r="9626" spans="6:18" s="2" customFormat="1" x14ac:dyDescent="0.3">
      <c r="F9626" s="65"/>
      <c r="L9626" s="65"/>
      <c r="R9626" s="65"/>
    </row>
    <row r="9627" spans="6:18" s="2" customFormat="1" x14ac:dyDescent="0.3">
      <c r="F9627" s="65"/>
      <c r="L9627" s="65"/>
      <c r="R9627" s="65"/>
    </row>
    <row r="9628" spans="6:18" s="2" customFormat="1" x14ac:dyDescent="0.3">
      <c r="F9628" s="65"/>
      <c r="L9628" s="65"/>
      <c r="R9628" s="65"/>
    </row>
    <row r="9629" spans="6:18" s="2" customFormat="1" x14ac:dyDescent="0.3">
      <c r="F9629" s="65"/>
      <c r="L9629" s="65"/>
      <c r="R9629" s="65"/>
    </row>
    <row r="9630" spans="6:18" s="2" customFormat="1" x14ac:dyDescent="0.3">
      <c r="F9630" s="65"/>
      <c r="L9630" s="65"/>
      <c r="R9630" s="65"/>
    </row>
    <row r="9631" spans="6:18" s="2" customFormat="1" x14ac:dyDescent="0.3">
      <c r="F9631" s="65"/>
      <c r="L9631" s="65"/>
      <c r="R9631" s="65"/>
    </row>
    <row r="9632" spans="6:18" s="2" customFormat="1" x14ac:dyDescent="0.3">
      <c r="F9632" s="65"/>
      <c r="L9632" s="65"/>
      <c r="R9632" s="65"/>
    </row>
    <row r="9633" spans="6:18" s="2" customFormat="1" x14ac:dyDescent="0.3">
      <c r="F9633" s="65"/>
      <c r="L9633" s="65"/>
      <c r="R9633" s="65"/>
    </row>
    <row r="9634" spans="6:18" s="2" customFormat="1" x14ac:dyDescent="0.3">
      <c r="F9634" s="65"/>
      <c r="L9634" s="65"/>
      <c r="R9634" s="65"/>
    </row>
    <row r="9635" spans="6:18" s="2" customFormat="1" x14ac:dyDescent="0.3">
      <c r="F9635" s="65"/>
      <c r="L9635" s="65"/>
      <c r="R9635" s="65"/>
    </row>
    <row r="9636" spans="6:18" s="2" customFormat="1" x14ac:dyDescent="0.3">
      <c r="F9636" s="65"/>
      <c r="L9636" s="65"/>
      <c r="R9636" s="65"/>
    </row>
    <row r="9637" spans="6:18" s="2" customFormat="1" x14ac:dyDescent="0.3">
      <c r="F9637" s="65"/>
      <c r="L9637" s="65"/>
      <c r="R9637" s="65"/>
    </row>
    <row r="9638" spans="6:18" s="2" customFormat="1" x14ac:dyDescent="0.3">
      <c r="F9638" s="65"/>
      <c r="L9638" s="65"/>
      <c r="R9638" s="65"/>
    </row>
    <row r="9639" spans="6:18" s="2" customFormat="1" x14ac:dyDescent="0.3">
      <c r="F9639" s="65"/>
      <c r="L9639" s="65"/>
      <c r="R9639" s="65"/>
    </row>
    <row r="9640" spans="6:18" s="2" customFormat="1" x14ac:dyDescent="0.3">
      <c r="F9640" s="65"/>
      <c r="L9640" s="65"/>
      <c r="R9640" s="65"/>
    </row>
    <row r="9641" spans="6:18" s="2" customFormat="1" x14ac:dyDescent="0.3">
      <c r="F9641" s="65"/>
      <c r="L9641" s="65"/>
      <c r="R9641" s="65"/>
    </row>
    <row r="9642" spans="6:18" s="2" customFormat="1" x14ac:dyDescent="0.3">
      <c r="F9642" s="65"/>
      <c r="L9642" s="65"/>
      <c r="R9642" s="65"/>
    </row>
    <row r="9643" spans="6:18" s="2" customFormat="1" x14ac:dyDescent="0.3">
      <c r="F9643" s="65"/>
      <c r="L9643" s="65"/>
      <c r="R9643" s="65"/>
    </row>
    <row r="9644" spans="6:18" s="2" customFormat="1" x14ac:dyDescent="0.3">
      <c r="F9644" s="65"/>
      <c r="L9644" s="65"/>
      <c r="R9644" s="65"/>
    </row>
    <row r="9645" spans="6:18" s="2" customFormat="1" x14ac:dyDescent="0.3">
      <c r="F9645" s="65"/>
      <c r="L9645" s="65"/>
      <c r="R9645" s="65"/>
    </row>
    <row r="9646" spans="6:18" s="2" customFormat="1" x14ac:dyDescent="0.3">
      <c r="F9646" s="65"/>
      <c r="L9646" s="65"/>
      <c r="R9646" s="65"/>
    </row>
    <row r="9647" spans="6:18" s="2" customFormat="1" x14ac:dyDescent="0.3">
      <c r="F9647" s="65"/>
      <c r="L9647" s="65"/>
      <c r="R9647" s="65"/>
    </row>
    <row r="9648" spans="6:18" s="2" customFormat="1" x14ac:dyDescent="0.3">
      <c r="F9648" s="65"/>
      <c r="L9648" s="65"/>
      <c r="R9648" s="65"/>
    </row>
    <row r="9649" spans="6:18" s="2" customFormat="1" x14ac:dyDescent="0.3">
      <c r="F9649" s="65"/>
      <c r="L9649" s="65"/>
      <c r="R9649" s="65"/>
    </row>
    <row r="9650" spans="6:18" s="2" customFormat="1" x14ac:dyDescent="0.3">
      <c r="F9650" s="65"/>
      <c r="L9650" s="65"/>
      <c r="R9650" s="65"/>
    </row>
    <row r="9651" spans="6:18" s="2" customFormat="1" x14ac:dyDescent="0.3">
      <c r="F9651" s="65"/>
      <c r="L9651" s="65"/>
      <c r="R9651" s="65"/>
    </row>
    <row r="9652" spans="6:18" s="2" customFormat="1" x14ac:dyDescent="0.3">
      <c r="F9652" s="65"/>
      <c r="L9652" s="65"/>
      <c r="R9652" s="65"/>
    </row>
    <row r="9653" spans="6:18" s="2" customFormat="1" x14ac:dyDescent="0.3">
      <c r="F9653" s="65"/>
      <c r="L9653" s="65"/>
      <c r="R9653" s="65"/>
    </row>
    <row r="9654" spans="6:18" s="2" customFormat="1" x14ac:dyDescent="0.3">
      <c r="F9654" s="65"/>
      <c r="L9654" s="65"/>
      <c r="R9654" s="65"/>
    </row>
    <row r="9655" spans="6:18" s="2" customFormat="1" x14ac:dyDescent="0.3">
      <c r="F9655" s="65"/>
      <c r="L9655" s="65"/>
      <c r="R9655" s="65"/>
    </row>
    <row r="9656" spans="6:18" s="2" customFormat="1" x14ac:dyDescent="0.3">
      <c r="F9656" s="65"/>
      <c r="L9656" s="65"/>
      <c r="R9656" s="65"/>
    </row>
    <row r="9657" spans="6:18" s="2" customFormat="1" x14ac:dyDescent="0.3">
      <c r="F9657" s="65"/>
      <c r="L9657" s="65"/>
      <c r="R9657" s="65"/>
    </row>
    <row r="9658" spans="6:18" s="2" customFormat="1" x14ac:dyDescent="0.3">
      <c r="F9658" s="65"/>
      <c r="L9658" s="65"/>
      <c r="R9658" s="65"/>
    </row>
    <row r="9659" spans="6:18" s="2" customFormat="1" x14ac:dyDescent="0.3">
      <c r="F9659" s="65"/>
      <c r="L9659" s="65"/>
      <c r="R9659" s="65"/>
    </row>
    <row r="9660" spans="6:18" s="2" customFormat="1" x14ac:dyDescent="0.3">
      <c r="F9660" s="65"/>
      <c r="L9660" s="65"/>
      <c r="R9660" s="65"/>
    </row>
    <row r="9661" spans="6:18" s="2" customFormat="1" x14ac:dyDescent="0.3">
      <c r="F9661" s="65"/>
      <c r="L9661" s="65"/>
      <c r="R9661" s="65"/>
    </row>
    <row r="9662" spans="6:18" s="2" customFormat="1" x14ac:dyDescent="0.3">
      <c r="F9662" s="65"/>
      <c r="L9662" s="65"/>
      <c r="R9662" s="65"/>
    </row>
    <row r="9663" spans="6:18" s="2" customFormat="1" x14ac:dyDescent="0.3">
      <c r="F9663" s="65"/>
      <c r="L9663" s="65"/>
      <c r="R9663" s="65"/>
    </row>
    <row r="9664" spans="6:18" s="2" customFormat="1" x14ac:dyDescent="0.3">
      <c r="F9664" s="65"/>
      <c r="L9664" s="65"/>
      <c r="R9664" s="65"/>
    </row>
    <row r="9665" spans="6:18" s="2" customFormat="1" x14ac:dyDescent="0.3">
      <c r="F9665" s="65"/>
      <c r="L9665" s="65"/>
      <c r="R9665" s="65"/>
    </row>
    <row r="9666" spans="6:18" s="2" customFormat="1" x14ac:dyDescent="0.3">
      <c r="F9666" s="65"/>
      <c r="L9666" s="65"/>
      <c r="R9666" s="65"/>
    </row>
    <row r="9667" spans="6:18" s="2" customFormat="1" x14ac:dyDescent="0.3">
      <c r="F9667" s="65"/>
      <c r="L9667" s="65"/>
      <c r="R9667" s="65"/>
    </row>
    <row r="9668" spans="6:18" s="2" customFormat="1" x14ac:dyDescent="0.3">
      <c r="F9668" s="65"/>
      <c r="L9668" s="65"/>
      <c r="R9668" s="65"/>
    </row>
    <row r="9669" spans="6:18" s="2" customFormat="1" x14ac:dyDescent="0.3">
      <c r="F9669" s="65"/>
      <c r="L9669" s="65"/>
      <c r="R9669" s="65"/>
    </row>
    <row r="9670" spans="6:18" s="2" customFormat="1" x14ac:dyDescent="0.3">
      <c r="F9670" s="65"/>
      <c r="L9670" s="65"/>
      <c r="R9670" s="65"/>
    </row>
    <row r="9671" spans="6:18" s="2" customFormat="1" x14ac:dyDescent="0.3">
      <c r="F9671" s="65"/>
      <c r="L9671" s="65"/>
      <c r="R9671" s="65"/>
    </row>
    <row r="9672" spans="6:18" s="2" customFormat="1" x14ac:dyDescent="0.3">
      <c r="F9672" s="65"/>
      <c r="L9672" s="65"/>
      <c r="R9672" s="65"/>
    </row>
    <row r="9673" spans="6:18" s="2" customFormat="1" x14ac:dyDescent="0.3">
      <c r="F9673" s="65"/>
      <c r="L9673" s="65"/>
      <c r="R9673" s="65"/>
    </row>
    <row r="9674" spans="6:18" s="2" customFormat="1" x14ac:dyDescent="0.3">
      <c r="F9674" s="65"/>
      <c r="L9674" s="65"/>
      <c r="R9674" s="65"/>
    </row>
    <row r="9675" spans="6:18" s="2" customFormat="1" x14ac:dyDescent="0.3">
      <c r="F9675" s="65"/>
      <c r="L9675" s="65"/>
      <c r="R9675" s="65"/>
    </row>
    <row r="9676" spans="6:18" s="2" customFormat="1" x14ac:dyDescent="0.3">
      <c r="F9676" s="65"/>
      <c r="L9676" s="65"/>
      <c r="R9676" s="65"/>
    </row>
    <row r="9677" spans="6:18" s="2" customFormat="1" x14ac:dyDescent="0.3">
      <c r="F9677" s="65"/>
      <c r="L9677" s="65"/>
      <c r="R9677" s="65"/>
    </row>
    <row r="9678" spans="6:18" s="2" customFormat="1" x14ac:dyDescent="0.3">
      <c r="F9678" s="65"/>
      <c r="L9678" s="65"/>
      <c r="R9678" s="65"/>
    </row>
    <row r="9679" spans="6:18" s="2" customFormat="1" x14ac:dyDescent="0.3">
      <c r="F9679" s="65"/>
      <c r="L9679" s="65"/>
      <c r="R9679" s="65"/>
    </row>
    <row r="9680" spans="6:18" s="2" customFormat="1" x14ac:dyDescent="0.3">
      <c r="F9680" s="65"/>
      <c r="L9680" s="65"/>
      <c r="R9680" s="65"/>
    </row>
    <row r="9681" spans="6:18" s="2" customFormat="1" x14ac:dyDescent="0.3">
      <c r="F9681" s="65"/>
      <c r="L9681" s="65"/>
      <c r="R9681" s="65"/>
    </row>
    <row r="9682" spans="6:18" s="2" customFormat="1" x14ac:dyDescent="0.3">
      <c r="F9682" s="65"/>
      <c r="L9682" s="65"/>
      <c r="R9682" s="65"/>
    </row>
    <row r="9683" spans="6:18" s="2" customFormat="1" x14ac:dyDescent="0.3">
      <c r="F9683" s="65"/>
      <c r="L9683" s="65"/>
      <c r="R9683" s="65"/>
    </row>
    <row r="9684" spans="6:18" s="2" customFormat="1" x14ac:dyDescent="0.3">
      <c r="F9684" s="65"/>
      <c r="L9684" s="65"/>
      <c r="R9684" s="65"/>
    </row>
    <row r="9685" spans="6:18" s="2" customFormat="1" x14ac:dyDescent="0.3">
      <c r="F9685" s="65"/>
      <c r="L9685" s="65"/>
      <c r="R9685" s="65"/>
    </row>
    <row r="9686" spans="6:18" s="2" customFormat="1" x14ac:dyDescent="0.3">
      <c r="F9686" s="65"/>
      <c r="L9686" s="65"/>
      <c r="R9686" s="65"/>
    </row>
    <row r="9687" spans="6:18" s="2" customFormat="1" x14ac:dyDescent="0.3">
      <c r="F9687" s="65"/>
      <c r="L9687" s="65"/>
      <c r="R9687" s="65"/>
    </row>
    <row r="9688" spans="6:18" s="2" customFormat="1" x14ac:dyDescent="0.3">
      <c r="F9688" s="65"/>
      <c r="L9688" s="65"/>
      <c r="R9688" s="65"/>
    </row>
    <row r="9689" spans="6:18" s="2" customFormat="1" x14ac:dyDescent="0.3">
      <c r="F9689" s="65"/>
      <c r="L9689" s="65"/>
      <c r="R9689" s="65"/>
    </row>
    <row r="9690" spans="6:18" s="2" customFormat="1" x14ac:dyDescent="0.3">
      <c r="F9690" s="65"/>
      <c r="L9690" s="65"/>
      <c r="R9690" s="65"/>
    </row>
    <row r="9691" spans="6:18" s="2" customFormat="1" x14ac:dyDescent="0.3">
      <c r="F9691" s="65"/>
      <c r="L9691" s="65"/>
      <c r="R9691" s="65"/>
    </row>
    <row r="9692" spans="6:18" s="2" customFormat="1" x14ac:dyDescent="0.3">
      <c r="F9692" s="65"/>
      <c r="L9692" s="65"/>
      <c r="R9692" s="65"/>
    </row>
    <row r="9693" spans="6:18" s="2" customFormat="1" x14ac:dyDescent="0.3">
      <c r="F9693" s="65"/>
      <c r="L9693" s="65"/>
      <c r="R9693" s="65"/>
    </row>
    <row r="9694" spans="6:18" s="2" customFormat="1" x14ac:dyDescent="0.3">
      <c r="F9694" s="65"/>
      <c r="L9694" s="65"/>
      <c r="R9694" s="65"/>
    </row>
    <row r="9695" spans="6:18" s="2" customFormat="1" x14ac:dyDescent="0.3">
      <c r="F9695" s="65"/>
      <c r="L9695" s="65"/>
      <c r="R9695" s="65"/>
    </row>
    <row r="9696" spans="6:18" s="2" customFormat="1" x14ac:dyDescent="0.3">
      <c r="F9696" s="65"/>
      <c r="L9696" s="65"/>
      <c r="R9696" s="65"/>
    </row>
    <row r="9697" spans="6:18" s="2" customFormat="1" x14ac:dyDescent="0.3">
      <c r="F9697" s="65"/>
      <c r="L9697" s="65"/>
      <c r="R9697" s="65"/>
    </row>
    <row r="9698" spans="6:18" s="2" customFormat="1" x14ac:dyDescent="0.3">
      <c r="F9698" s="65"/>
      <c r="L9698" s="65"/>
      <c r="R9698" s="65"/>
    </row>
    <row r="9699" spans="6:18" s="2" customFormat="1" x14ac:dyDescent="0.3">
      <c r="F9699" s="65"/>
      <c r="L9699" s="65"/>
      <c r="R9699" s="65"/>
    </row>
    <row r="9700" spans="6:18" s="2" customFormat="1" x14ac:dyDescent="0.3">
      <c r="F9700" s="65"/>
      <c r="L9700" s="65"/>
      <c r="R9700" s="65"/>
    </row>
    <row r="9701" spans="6:18" s="2" customFormat="1" x14ac:dyDescent="0.3">
      <c r="F9701" s="65"/>
      <c r="L9701" s="65"/>
      <c r="R9701" s="65"/>
    </row>
    <row r="9702" spans="6:18" s="2" customFormat="1" x14ac:dyDescent="0.3">
      <c r="F9702" s="65"/>
      <c r="L9702" s="65"/>
      <c r="R9702" s="65"/>
    </row>
    <row r="9703" spans="6:18" s="2" customFormat="1" x14ac:dyDescent="0.3">
      <c r="F9703" s="65"/>
      <c r="L9703" s="65"/>
      <c r="R9703" s="65"/>
    </row>
    <row r="9704" spans="6:18" s="2" customFormat="1" x14ac:dyDescent="0.3">
      <c r="F9704" s="65"/>
      <c r="L9704" s="65"/>
      <c r="R9704" s="65"/>
    </row>
    <row r="9705" spans="6:18" s="2" customFormat="1" x14ac:dyDescent="0.3">
      <c r="F9705" s="65"/>
      <c r="L9705" s="65"/>
      <c r="R9705" s="65"/>
    </row>
    <row r="9706" spans="6:18" s="2" customFormat="1" x14ac:dyDescent="0.3">
      <c r="F9706" s="65"/>
      <c r="L9706" s="65"/>
      <c r="R9706" s="65"/>
    </row>
    <row r="9707" spans="6:18" s="2" customFormat="1" x14ac:dyDescent="0.3">
      <c r="F9707" s="65"/>
      <c r="L9707" s="65"/>
      <c r="R9707" s="65"/>
    </row>
    <row r="9708" spans="6:18" s="2" customFormat="1" x14ac:dyDescent="0.3">
      <c r="F9708" s="65"/>
      <c r="L9708" s="65"/>
      <c r="R9708" s="65"/>
    </row>
    <row r="9709" spans="6:18" s="2" customFormat="1" x14ac:dyDescent="0.3">
      <c r="F9709" s="65"/>
      <c r="L9709" s="65"/>
      <c r="R9709" s="65"/>
    </row>
    <row r="9710" spans="6:18" s="2" customFormat="1" x14ac:dyDescent="0.3">
      <c r="F9710" s="65"/>
      <c r="L9710" s="65"/>
      <c r="R9710" s="65"/>
    </row>
    <row r="9711" spans="6:18" s="2" customFormat="1" x14ac:dyDescent="0.3">
      <c r="F9711" s="65"/>
      <c r="L9711" s="65"/>
      <c r="R9711" s="65"/>
    </row>
    <row r="9712" spans="6:18" s="2" customFormat="1" x14ac:dyDescent="0.3">
      <c r="F9712" s="65"/>
      <c r="L9712" s="65"/>
      <c r="R9712" s="65"/>
    </row>
    <row r="9713" spans="6:18" s="2" customFormat="1" x14ac:dyDescent="0.3">
      <c r="F9713" s="65"/>
      <c r="L9713" s="65"/>
      <c r="R9713" s="65"/>
    </row>
    <row r="9714" spans="6:18" s="2" customFormat="1" x14ac:dyDescent="0.3">
      <c r="F9714" s="65"/>
      <c r="L9714" s="65"/>
      <c r="R9714" s="65"/>
    </row>
    <row r="9715" spans="6:18" s="2" customFormat="1" x14ac:dyDescent="0.3">
      <c r="F9715" s="65"/>
      <c r="L9715" s="65"/>
      <c r="R9715" s="65"/>
    </row>
    <row r="9716" spans="6:18" s="2" customFormat="1" x14ac:dyDescent="0.3">
      <c r="F9716" s="65"/>
      <c r="L9716" s="65"/>
      <c r="R9716" s="65"/>
    </row>
    <row r="9717" spans="6:18" s="2" customFormat="1" x14ac:dyDescent="0.3">
      <c r="F9717" s="65"/>
      <c r="L9717" s="65"/>
      <c r="R9717" s="65"/>
    </row>
    <row r="9718" spans="6:18" s="2" customFormat="1" x14ac:dyDescent="0.3">
      <c r="F9718" s="65"/>
      <c r="L9718" s="65"/>
      <c r="R9718" s="65"/>
    </row>
    <row r="9719" spans="6:18" s="2" customFormat="1" x14ac:dyDescent="0.3">
      <c r="F9719" s="65"/>
      <c r="L9719" s="65"/>
      <c r="R9719" s="65"/>
    </row>
    <row r="9720" spans="6:18" s="2" customFormat="1" x14ac:dyDescent="0.3">
      <c r="F9720" s="65"/>
      <c r="L9720" s="65"/>
      <c r="R9720" s="65"/>
    </row>
    <row r="9721" spans="6:18" s="2" customFormat="1" x14ac:dyDescent="0.3">
      <c r="F9721" s="65"/>
      <c r="L9721" s="65"/>
      <c r="R9721" s="65"/>
    </row>
    <row r="9722" spans="6:18" s="2" customFormat="1" x14ac:dyDescent="0.3">
      <c r="F9722" s="65"/>
      <c r="L9722" s="65"/>
      <c r="R9722" s="65"/>
    </row>
    <row r="9723" spans="6:18" s="2" customFormat="1" x14ac:dyDescent="0.3">
      <c r="F9723" s="65"/>
      <c r="L9723" s="65"/>
      <c r="R9723" s="65"/>
    </row>
    <row r="9724" spans="6:18" s="2" customFormat="1" x14ac:dyDescent="0.3">
      <c r="F9724" s="65"/>
      <c r="L9724" s="65"/>
      <c r="R9724" s="65"/>
    </row>
    <row r="9725" spans="6:18" s="2" customFormat="1" x14ac:dyDescent="0.3">
      <c r="F9725" s="65"/>
      <c r="L9725" s="65"/>
      <c r="R9725" s="65"/>
    </row>
    <row r="9726" spans="6:18" s="2" customFormat="1" x14ac:dyDescent="0.3">
      <c r="F9726" s="65"/>
      <c r="L9726" s="65"/>
      <c r="R9726" s="65"/>
    </row>
    <row r="9727" spans="6:18" s="2" customFormat="1" x14ac:dyDescent="0.3">
      <c r="F9727" s="65"/>
      <c r="L9727" s="65"/>
      <c r="R9727" s="65"/>
    </row>
    <row r="9728" spans="6:18" s="2" customFormat="1" x14ac:dyDescent="0.3">
      <c r="F9728" s="65"/>
      <c r="L9728" s="65"/>
      <c r="R9728" s="65"/>
    </row>
    <row r="9729" spans="6:18" s="2" customFormat="1" x14ac:dyDescent="0.3">
      <c r="F9729" s="65"/>
      <c r="L9729" s="65"/>
      <c r="R9729" s="65"/>
    </row>
    <row r="9730" spans="6:18" s="2" customFormat="1" x14ac:dyDescent="0.3">
      <c r="F9730" s="65"/>
      <c r="L9730" s="65"/>
      <c r="R9730" s="65"/>
    </row>
    <row r="9731" spans="6:18" s="2" customFormat="1" x14ac:dyDescent="0.3">
      <c r="F9731" s="65"/>
      <c r="L9731" s="65"/>
      <c r="R9731" s="65"/>
    </row>
    <row r="9732" spans="6:18" s="2" customFormat="1" x14ac:dyDescent="0.3">
      <c r="F9732" s="65"/>
      <c r="L9732" s="65"/>
      <c r="R9732" s="65"/>
    </row>
    <row r="9733" spans="6:18" s="2" customFormat="1" x14ac:dyDescent="0.3">
      <c r="F9733" s="65"/>
      <c r="L9733" s="65"/>
      <c r="R9733" s="65"/>
    </row>
    <row r="9734" spans="6:18" s="2" customFormat="1" x14ac:dyDescent="0.3">
      <c r="F9734" s="65"/>
      <c r="L9734" s="65"/>
      <c r="R9734" s="65"/>
    </row>
    <row r="9735" spans="6:18" s="2" customFormat="1" x14ac:dyDescent="0.3">
      <c r="F9735" s="65"/>
      <c r="L9735" s="65"/>
      <c r="R9735" s="65"/>
    </row>
    <row r="9736" spans="6:18" s="2" customFormat="1" x14ac:dyDescent="0.3">
      <c r="F9736" s="65"/>
      <c r="L9736" s="65"/>
      <c r="R9736" s="65"/>
    </row>
    <row r="9737" spans="6:18" s="2" customFormat="1" x14ac:dyDescent="0.3">
      <c r="F9737" s="65"/>
      <c r="L9737" s="65"/>
      <c r="R9737" s="65"/>
    </row>
    <row r="9738" spans="6:18" s="2" customFormat="1" x14ac:dyDescent="0.3">
      <c r="F9738" s="65"/>
      <c r="L9738" s="65"/>
      <c r="R9738" s="65"/>
    </row>
    <row r="9739" spans="6:18" s="2" customFormat="1" x14ac:dyDescent="0.3">
      <c r="F9739" s="65"/>
      <c r="L9739" s="65"/>
      <c r="R9739" s="65"/>
    </row>
    <row r="9740" spans="6:18" s="2" customFormat="1" x14ac:dyDescent="0.3">
      <c r="F9740" s="65"/>
      <c r="L9740" s="65"/>
      <c r="R9740" s="65"/>
    </row>
    <row r="9741" spans="6:18" s="2" customFormat="1" x14ac:dyDescent="0.3">
      <c r="F9741" s="65"/>
      <c r="L9741" s="65"/>
      <c r="R9741" s="65"/>
    </row>
    <row r="9742" spans="6:18" s="2" customFormat="1" x14ac:dyDescent="0.3">
      <c r="F9742" s="65"/>
      <c r="L9742" s="65"/>
      <c r="R9742" s="65"/>
    </row>
    <row r="9743" spans="6:18" s="2" customFormat="1" x14ac:dyDescent="0.3">
      <c r="F9743" s="65"/>
      <c r="L9743" s="65"/>
      <c r="R9743" s="65"/>
    </row>
    <row r="9744" spans="6:18" s="2" customFormat="1" x14ac:dyDescent="0.3">
      <c r="F9744" s="65"/>
      <c r="L9744" s="65"/>
      <c r="R9744" s="65"/>
    </row>
    <row r="9745" spans="6:18" s="2" customFormat="1" x14ac:dyDescent="0.3">
      <c r="F9745" s="65"/>
      <c r="L9745" s="65"/>
      <c r="R9745" s="65"/>
    </row>
    <row r="9746" spans="6:18" s="2" customFormat="1" x14ac:dyDescent="0.3">
      <c r="F9746" s="65"/>
      <c r="L9746" s="65"/>
      <c r="R9746" s="65"/>
    </row>
    <row r="9747" spans="6:18" s="2" customFormat="1" x14ac:dyDescent="0.3">
      <c r="F9747" s="65"/>
      <c r="L9747" s="65"/>
      <c r="R9747" s="65"/>
    </row>
    <row r="9748" spans="6:18" s="2" customFormat="1" x14ac:dyDescent="0.3">
      <c r="F9748" s="65"/>
      <c r="L9748" s="65"/>
      <c r="R9748" s="65"/>
    </row>
    <row r="9749" spans="6:18" s="2" customFormat="1" x14ac:dyDescent="0.3">
      <c r="F9749" s="65"/>
      <c r="L9749" s="65"/>
      <c r="R9749" s="65"/>
    </row>
    <row r="9750" spans="6:18" s="2" customFormat="1" x14ac:dyDescent="0.3">
      <c r="F9750" s="65"/>
      <c r="L9750" s="65"/>
      <c r="R9750" s="65"/>
    </row>
    <row r="9751" spans="6:18" s="2" customFormat="1" x14ac:dyDescent="0.3">
      <c r="F9751" s="65"/>
      <c r="L9751" s="65"/>
      <c r="R9751" s="65"/>
    </row>
    <row r="9752" spans="6:18" s="2" customFormat="1" x14ac:dyDescent="0.3">
      <c r="F9752" s="65"/>
      <c r="L9752" s="65"/>
      <c r="R9752" s="65"/>
    </row>
    <row r="9753" spans="6:18" s="2" customFormat="1" x14ac:dyDescent="0.3">
      <c r="F9753" s="65"/>
      <c r="L9753" s="65"/>
      <c r="R9753" s="65"/>
    </row>
    <row r="9754" spans="6:18" s="2" customFormat="1" x14ac:dyDescent="0.3">
      <c r="F9754" s="65"/>
      <c r="L9754" s="65"/>
      <c r="R9754" s="65"/>
    </row>
    <row r="9755" spans="6:18" s="2" customFormat="1" x14ac:dyDescent="0.3">
      <c r="F9755" s="65"/>
      <c r="L9755" s="65"/>
      <c r="R9755" s="65"/>
    </row>
    <row r="9756" spans="6:18" s="2" customFormat="1" x14ac:dyDescent="0.3">
      <c r="F9756" s="65"/>
      <c r="L9756" s="65"/>
      <c r="R9756" s="65"/>
    </row>
    <row r="9757" spans="6:18" s="2" customFormat="1" x14ac:dyDescent="0.3">
      <c r="F9757" s="65"/>
      <c r="L9757" s="65"/>
      <c r="R9757" s="65"/>
    </row>
    <row r="9758" spans="6:18" s="2" customFormat="1" x14ac:dyDescent="0.3">
      <c r="F9758" s="65"/>
      <c r="L9758" s="65"/>
      <c r="R9758" s="65"/>
    </row>
    <row r="9759" spans="6:18" s="2" customFormat="1" x14ac:dyDescent="0.3">
      <c r="F9759" s="65"/>
      <c r="L9759" s="65"/>
      <c r="R9759" s="65"/>
    </row>
    <row r="9760" spans="6:18" s="2" customFormat="1" x14ac:dyDescent="0.3">
      <c r="F9760" s="65"/>
      <c r="L9760" s="65"/>
      <c r="R9760" s="65"/>
    </row>
    <row r="9761" spans="6:18" s="2" customFormat="1" x14ac:dyDescent="0.3">
      <c r="F9761" s="65"/>
      <c r="L9761" s="65"/>
      <c r="R9761" s="65"/>
    </row>
    <row r="9762" spans="6:18" s="2" customFormat="1" x14ac:dyDescent="0.3">
      <c r="F9762" s="65"/>
      <c r="L9762" s="65"/>
      <c r="R9762" s="65"/>
    </row>
    <row r="9763" spans="6:18" s="2" customFormat="1" x14ac:dyDescent="0.3">
      <c r="F9763" s="65"/>
      <c r="L9763" s="65"/>
      <c r="R9763" s="65"/>
    </row>
    <row r="9764" spans="6:18" s="2" customFormat="1" x14ac:dyDescent="0.3">
      <c r="F9764" s="65"/>
      <c r="L9764" s="65"/>
      <c r="R9764" s="65"/>
    </row>
    <row r="9765" spans="6:18" s="2" customFormat="1" x14ac:dyDescent="0.3">
      <c r="F9765" s="65"/>
      <c r="L9765" s="65"/>
      <c r="R9765" s="65"/>
    </row>
    <row r="9766" spans="6:18" s="2" customFormat="1" x14ac:dyDescent="0.3">
      <c r="F9766" s="65"/>
      <c r="L9766" s="65"/>
      <c r="R9766" s="65"/>
    </row>
    <row r="9767" spans="6:18" s="2" customFormat="1" x14ac:dyDescent="0.3">
      <c r="F9767" s="65"/>
      <c r="L9767" s="65"/>
      <c r="R9767" s="65"/>
    </row>
    <row r="9768" spans="6:18" s="2" customFormat="1" x14ac:dyDescent="0.3">
      <c r="F9768" s="65"/>
      <c r="L9768" s="65"/>
      <c r="R9768" s="65"/>
    </row>
    <row r="9769" spans="6:18" s="2" customFormat="1" x14ac:dyDescent="0.3">
      <c r="F9769" s="65"/>
      <c r="L9769" s="65"/>
      <c r="R9769" s="65"/>
    </row>
    <row r="9770" spans="6:18" s="2" customFormat="1" x14ac:dyDescent="0.3">
      <c r="F9770" s="65"/>
      <c r="L9770" s="65"/>
      <c r="R9770" s="65"/>
    </row>
    <row r="9771" spans="6:18" s="2" customFormat="1" x14ac:dyDescent="0.3">
      <c r="F9771" s="65"/>
      <c r="L9771" s="65"/>
      <c r="R9771" s="65"/>
    </row>
    <row r="9772" spans="6:18" s="2" customFormat="1" x14ac:dyDescent="0.3">
      <c r="F9772" s="65"/>
      <c r="L9772" s="65"/>
      <c r="R9772" s="65"/>
    </row>
    <row r="9773" spans="6:18" s="2" customFormat="1" x14ac:dyDescent="0.3">
      <c r="F9773" s="65"/>
      <c r="L9773" s="65"/>
      <c r="R9773" s="65"/>
    </row>
    <row r="9774" spans="6:18" s="2" customFormat="1" x14ac:dyDescent="0.3">
      <c r="F9774" s="65"/>
      <c r="L9774" s="65"/>
      <c r="R9774" s="65"/>
    </row>
    <row r="9775" spans="6:18" s="2" customFormat="1" x14ac:dyDescent="0.3">
      <c r="F9775" s="65"/>
      <c r="L9775" s="65"/>
      <c r="R9775" s="65"/>
    </row>
    <row r="9776" spans="6:18" s="2" customFormat="1" x14ac:dyDescent="0.3">
      <c r="F9776" s="65"/>
      <c r="L9776" s="65"/>
      <c r="R9776" s="65"/>
    </row>
    <row r="9777" spans="6:18" s="2" customFormat="1" x14ac:dyDescent="0.3">
      <c r="F9777" s="65"/>
      <c r="L9777" s="65"/>
      <c r="R9777" s="65"/>
    </row>
    <row r="9778" spans="6:18" s="2" customFormat="1" x14ac:dyDescent="0.3">
      <c r="F9778" s="65"/>
      <c r="L9778" s="65"/>
      <c r="R9778" s="65"/>
    </row>
    <row r="9779" spans="6:18" s="2" customFormat="1" x14ac:dyDescent="0.3">
      <c r="F9779" s="65"/>
      <c r="L9779" s="65"/>
      <c r="R9779" s="65"/>
    </row>
    <row r="9780" spans="6:18" s="2" customFormat="1" x14ac:dyDescent="0.3">
      <c r="F9780" s="65"/>
      <c r="L9780" s="65"/>
      <c r="R9780" s="65"/>
    </row>
    <row r="9781" spans="6:18" s="2" customFormat="1" x14ac:dyDescent="0.3">
      <c r="F9781" s="65"/>
      <c r="L9781" s="65"/>
      <c r="R9781" s="65"/>
    </row>
    <row r="9782" spans="6:18" s="2" customFormat="1" x14ac:dyDescent="0.3">
      <c r="F9782" s="65"/>
      <c r="L9782" s="65"/>
      <c r="R9782" s="65"/>
    </row>
    <row r="9783" spans="6:18" s="2" customFormat="1" x14ac:dyDescent="0.3">
      <c r="F9783" s="65"/>
      <c r="L9783" s="65"/>
      <c r="R9783" s="65"/>
    </row>
    <row r="9784" spans="6:18" s="2" customFormat="1" x14ac:dyDescent="0.3">
      <c r="F9784" s="65"/>
      <c r="L9784" s="65"/>
      <c r="R9784" s="65"/>
    </row>
    <row r="9785" spans="6:18" s="2" customFormat="1" x14ac:dyDescent="0.3">
      <c r="F9785" s="65"/>
      <c r="L9785" s="65"/>
      <c r="R9785" s="65"/>
    </row>
    <row r="9786" spans="6:18" s="2" customFormat="1" x14ac:dyDescent="0.3">
      <c r="F9786" s="65"/>
      <c r="L9786" s="65"/>
      <c r="R9786" s="65"/>
    </row>
    <row r="9787" spans="6:18" s="2" customFormat="1" x14ac:dyDescent="0.3">
      <c r="F9787" s="65"/>
      <c r="L9787" s="65"/>
      <c r="R9787" s="65"/>
    </row>
    <row r="9788" spans="6:18" s="2" customFormat="1" x14ac:dyDescent="0.3">
      <c r="F9788" s="65"/>
      <c r="L9788" s="65"/>
      <c r="R9788" s="65"/>
    </row>
    <row r="9789" spans="6:18" s="2" customFormat="1" x14ac:dyDescent="0.3">
      <c r="F9789" s="65"/>
      <c r="L9789" s="65"/>
      <c r="R9789" s="65"/>
    </row>
    <row r="9790" spans="6:18" s="2" customFormat="1" x14ac:dyDescent="0.3">
      <c r="F9790" s="65"/>
      <c r="L9790" s="65"/>
      <c r="R9790" s="65"/>
    </row>
    <row r="9791" spans="6:18" s="2" customFormat="1" x14ac:dyDescent="0.3">
      <c r="F9791" s="65"/>
      <c r="L9791" s="65"/>
      <c r="R9791" s="65"/>
    </row>
    <row r="9792" spans="6:18" s="2" customFormat="1" x14ac:dyDescent="0.3">
      <c r="F9792" s="65"/>
      <c r="L9792" s="65"/>
      <c r="R9792" s="65"/>
    </row>
    <row r="9793" spans="6:18" s="2" customFormat="1" x14ac:dyDescent="0.3">
      <c r="F9793" s="65"/>
      <c r="L9793" s="65"/>
      <c r="R9793" s="65"/>
    </row>
    <row r="9794" spans="6:18" s="2" customFormat="1" x14ac:dyDescent="0.3">
      <c r="F9794" s="65"/>
      <c r="L9794" s="65"/>
      <c r="R9794" s="65"/>
    </row>
    <row r="9795" spans="6:18" s="2" customFormat="1" x14ac:dyDescent="0.3">
      <c r="F9795" s="65"/>
      <c r="L9795" s="65"/>
      <c r="R9795" s="65"/>
    </row>
    <row r="9796" spans="6:18" s="2" customFormat="1" x14ac:dyDescent="0.3">
      <c r="F9796" s="65"/>
      <c r="L9796" s="65"/>
      <c r="R9796" s="65"/>
    </row>
    <row r="9797" spans="6:18" s="2" customFormat="1" x14ac:dyDescent="0.3">
      <c r="F9797" s="65"/>
      <c r="L9797" s="65"/>
      <c r="R9797" s="65"/>
    </row>
    <row r="9798" spans="6:18" s="2" customFormat="1" x14ac:dyDescent="0.3">
      <c r="F9798" s="65"/>
      <c r="L9798" s="65"/>
      <c r="R9798" s="65"/>
    </row>
    <row r="9799" spans="6:18" s="2" customFormat="1" x14ac:dyDescent="0.3">
      <c r="F9799" s="65"/>
      <c r="L9799" s="65"/>
      <c r="R9799" s="65"/>
    </row>
    <row r="9800" spans="6:18" s="2" customFormat="1" x14ac:dyDescent="0.3">
      <c r="F9800" s="65"/>
      <c r="L9800" s="65"/>
      <c r="R9800" s="65"/>
    </row>
    <row r="9801" spans="6:18" s="2" customFormat="1" x14ac:dyDescent="0.3">
      <c r="F9801" s="65"/>
      <c r="L9801" s="65"/>
      <c r="R9801" s="65"/>
    </row>
    <row r="9802" spans="6:18" s="2" customFormat="1" x14ac:dyDescent="0.3">
      <c r="F9802" s="65"/>
      <c r="L9802" s="65"/>
      <c r="R9802" s="65"/>
    </row>
    <row r="9803" spans="6:18" s="2" customFormat="1" x14ac:dyDescent="0.3">
      <c r="F9803" s="65"/>
      <c r="L9803" s="65"/>
      <c r="R9803" s="65"/>
    </row>
    <row r="9804" spans="6:18" s="2" customFormat="1" x14ac:dyDescent="0.3">
      <c r="F9804" s="65"/>
      <c r="L9804" s="65"/>
      <c r="R9804" s="65"/>
    </row>
    <row r="9805" spans="6:18" s="2" customFormat="1" x14ac:dyDescent="0.3">
      <c r="F9805" s="65"/>
      <c r="L9805" s="65"/>
      <c r="R9805" s="65"/>
    </row>
    <row r="9806" spans="6:18" s="2" customFormat="1" x14ac:dyDescent="0.3">
      <c r="F9806" s="65"/>
      <c r="L9806" s="65"/>
      <c r="R9806" s="65"/>
    </row>
    <row r="9807" spans="6:18" s="2" customFormat="1" x14ac:dyDescent="0.3">
      <c r="F9807" s="65"/>
      <c r="L9807" s="65"/>
      <c r="R9807" s="65"/>
    </row>
    <row r="9808" spans="6:18" s="2" customFormat="1" x14ac:dyDescent="0.3">
      <c r="F9808" s="65"/>
      <c r="L9808" s="65"/>
      <c r="R9808" s="65"/>
    </row>
    <row r="9809" spans="6:18" s="2" customFormat="1" x14ac:dyDescent="0.3">
      <c r="F9809" s="65"/>
      <c r="L9809" s="65"/>
      <c r="R9809" s="65"/>
    </row>
    <row r="9810" spans="6:18" s="2" customFormat="1" x14ac:dyDescent="0.3">
      <c r="F9810" s="65"/>
      <c r="L9810" s="65"/>
      <c r="R9810" s="65"/>
    </row>
    <row r="9811" spans="6:18" s="2" customFormat="1" x14ac:dyDescent="0.3">
      <c r="F9811" s="65"/>
      <c r="L9811" s="65"/>
      <c r="R9811" s="65"/>
    </row>
    <row r="9812" spans="6:18" s="2" customFormat="1" x14ac:dyDescent="0.3">
      <c r="F9812" s="65"/>
      <c r="L9812" s="65"/>
      <c r="R9812" s="65"/>
    </row>
    <row r="9813" spans="6:18" s="2" customFormat="1" x14ac:dyDescent="0.3">
      <c r="F9813" s="65"/>
      <c r="L9813" s="65"/>
      <c r="R9813" s="65"/>
    </row>
    <row r="9814" spans="6:18" s="2" customFormat="1" x14ac:dyDescent="0.3">
      <c r="F9814" s="65"/>
      <c r="L9814" s="65"/>
      <c r="R9814" s="65"/>
    </row>
    <row r="9815" spans="6:18" s="2" customFormat="1" x14ac:dyDescent="0.3">
      <c r="F9815" s="65"/>
      <c r="L9815" s="65"/>
      <c r="R9815" s="65"/>
    </row>
    <row r="9816" spans="6:18" s="2" customFormat="1" x14ac:dyDescent="0.3">
      <c r="F9816" s="65"/>
      <c r="L9816" s="65"/>
      <c r="R9816" s="65"/>
    </row>
    <row r="9817" spans="6:18" s="2" customFormat="1" x14ac:dyDescent="0.3">
      <c r="F9817" s="65"/>
      <c r="L9817" s="65"/>
      <c r="R9817" s="65"/>
    </row>
    <row r="9818" spans="6:18" s="2" customFormat="1" x14ac:dyDescent="0.3">
      <c r="F9818" s="65"/>
      <c r="L9818" s="65"/>
      <c r="R9818" s="65"/>
    </row>
    <row r="9819" spans="6:18" s="2" customFormat="1" x14ac:dyDescent="0.3">
      <c r="F9819" s="65"/>
      <c r="L9819" s="65"/>
      <c r="R9819" s="65"/>
    </row>
    <row r="9820" spans="6:18" s="2" customFormat="1" x14ac:dyDescent="0.3">
      <c r="F9820" s="65"/>
      <c r="L9820" s="65"/>
      <c r="R9820" s="65"/>
    </row>
    <row r="9821" spans="6:18" s="2" customFormat="1" x14ac:dyDescent="0.3">
      <c r="F9821" s="65"/>
      <c r="L9821" s="65"/>
      <c r="R9821" s="65"/>
    </row>
    <row r="9822" spans="6:18" s="2" customFormat="1" x14ac:dyDescent="0.3">
      <c r="F9822" s="65"/>
      <c r="L9822" s="65"/>
      <c r="R9822" s="65"/>
    </row>
    <row r="9823" spans="6:18" s="2" customFormat="1" x14ac:dyDescent="0.3">
      <c r="F9823" s="65"/>
      <c r="L9823" s="65"/>
      <c r="R9823" s="65"/>
    </row>
    <row r="9824" spans="6:18" s="2" customFormat="1" x14ac:dyDescent="0.3">
      <c r="F9824" s="65"/>
      <c r="L9824" s="65"/>
      <c r="R9824" s="65"/>
    </row>
    <row r="9825" spans="6:18" s="2" customFormat="1" x14ac:dyDescent="0.3">
      <c r="F9825" s="65"/>
      <c r="L9825" s="65"/>
      <c r="R9825" s="65"/>
    </row>
    <row r="9826" spans="6:18" s="2" customFormat="1" x14ac:dyDescent="0.3">
      <c r="F9826" s="65"/>
      <c r="L9826" s="65"/>
      <c r="R9826" s="65"/>
    </row>
    <row r="9827" spans="6:18" s="2" customFormat="1" x14ac:dyDescent="0.3">
      <c r="F9827" s="65"/>
      <c r="L9827" s="65"/>
      <c r="R9827" s="65"/>
    </row>
    <row r="9828" spans="6:18" s="2" customFormat="1" x14ac:dyDescent="0.3">
      <c r="F9828" s="65"/>
      <c r="L9828" s="65"/>
      <c r="R9828" s="65"/>
    </row>
    <row r="9829" spans="6:18" s="2" customFormat="1" x14ac:dyDescent="0.3">
      <c r="F9829" s="65"/>
      <c r="L9829" s="65"/>
      <c r="R9829" s="65"/>
    </row>
    <row r="9830" spans="6:18" s="2" customFormat="1" x14ac:dyDescent="0.3">
      <c r="F9830" s="65"/>
      <c r="L9830" s="65"/>
      <c r="R9830" s="65"/>
    </row>
    <row r="9831" spans="6:18" s="2" customFormat="1" x14ac:dyDescent="0.3">
      <c r="F9831" s="65"/>
      <c r="L9831" s="65"/>
      <c r="R9831" s="65"/>
    </row>
    <row r="9832" spans="6:18" s="2" customFormat="1" x14ac:dyDescent="0.3">
      <c r="F9832" s="65"/>
      <c r="L9832" s="65"/>
      <c r="R9832" s="65"/>
    </row>
    <row r="9833" spans="6:18" s="2" customFormat="1" x14ac:dyDescent="0.3">
      <c r="F9833" s="65"/>
      <c r="L9833" s="65"/>
      <c r="R9833" s="65"/>
    </row>
    <row r="9834" spans="6:18" s="2" customFormat="1" x14ac:dyDescent="0.3">
      <c r="F9834" s="65"/>
      <c r="L9834" s="65"/>
      <c r="R9834" s="65"/>
    </row>
    <row r="9835" spans="6:18" s="2" customFormat="1" x14ac:dyDescent="0.3">
      <c r="F9835" s="65"/>
      <c r="L9835" s="65"/>
      <c r="R9835" s="65"/>
    </row>
    <row r="9836" spans="6:18" s="2" customFormat="1" x14ac:dyDescent="0.3">
      <c r="F9836" s="65"/>
      <c r="L9836" s="65"/>
      <c r="R9836" s="65"/>
    </row>
    <row r="9837" spans="6:18" s="2" customFormat="1" x14ac:dyDescent="0.3">
      <c r="F9837" s="65"/>
      <c r="L9837" s="65"/>
      <c r="R9837" s="65"/>
    </row>
    <row r="9838" spans="6:18" s="2" customFormat="1" x14ac:dyDescent="0.3">
      <c r="F9838" s="65"/>
      <c r="L9838" s="65"/>
      <c r="R9838" s="65"/>
    </row>
    <row r="9839" spans="6:18" s="2" customFormat="1" x14ac:dyDescent="0.3">
      <c r="F9839" s="65"/>
      <c r="L9839" s="65"/>
      <c r="R9839" s="65"/>
    </row>
    <row r="9840" spans="6:18" s="2" customFormat="1" x14ac:dyDescent="0.3">
      <c r="F9840" s="65"/>
      <c r="L9840" s="65"/>
      <c r="R9840" s="65"/>
    </row>
    <row r="9841" spans="6:18" s="2" customFormat="1" x14ac:dyDescent="0.3">
      <c r="F9841" s="65"/>
      <c r="L9841" s="65"/>
      <c r="R9841" s="65"/>
    </row>
    <row r="9842" spans="6:18" s="2" customFormat="1" x14ac:dyDescent="0.3">
      <c r="F9842" s="65"/>
      <c r="L9842" s="65"/>
      <c r="R9842" s="65"/>
    </row>
    <row r="9843" spans="6:18" s="2" customFormat="1" x14ac:dyDescent="0.3">
      <c r="F9843" s="65"/>
      <c r="L9843" s="65"/>
      <c r="R9843" s="65"/>
    </row>
    <row r="9844" spans="6:18" s="2" customFormat="1" x14ac:dyDescent="0.3">
      <c r="F9844" s="65"/>
      <c r="L9844" s="65"/>
      <c r="R9844" s="65"/>
    </row>
    <row r="9845" spans="6:18" s="2" customFormat="1" x14ac:dyDescent="0.3">
      <c r="F9845" s="65"/>
      <c r="L9845" s="65"/>
      <c r="R9845" s="65"/>
    </row>
    <row r="9846" spans="6:18" s="2" customFormat="1" x14ac:dyDescent="0.3">
      <c r="F9846" s="65"/>
      <c r="L9846" s="65"/>
      <c r="R9846" s="65"/>
    </row>
    <row r="9847" spans="6:18" s="2" customFormat="1" x14ac:dyDescent="0.3">
      <c r="F9847" s="65"/>
      <c r="L9847" s="65"/>
      <c r="R9847" s="65"/>
    </row>
    <row r="9848" spans="6:18" s="2" customFormat="1" x14ac:dyDescent="0.3">
      <c r="F9848" s="65"/>
      <c r="L9848" s="65"/>
      <c r="R9848" s="65"/>
    </row>
    <row r="9849" spans="6:18" s="2" customFormat="1" x14ac:dyDescent="0.3">
      <c r="F9849" s="65"/>
      <c r="L9849" s="65"/>
      <c r="R9849" s="65"/>
    </row>
    <row r="9850" spans="6:18" s="2" customFormat="1" x14ac:dyDescent="0.3">
      <c r="F9850" s="65"/>
      <c r="L9850" s="65"/>
      <c r="R9850" s="65"/>
    </row>
    <row r="9851" spans="6:18" s="2" customFormat="1" x14ac:dyDescent="0.3">
      <c r="F9851" s="65"/>
      <c r="L9851" s="65"/>
      <c r="R9851" s="65"/>
    </row>
    <row r="9852" spans="6:18" s="2" customFormat="1" x14ac:dyDescent="0.3">
      <c r="F9852" s="65"/>
      <c r="L9852" s="65"/>
      <c r="R9852" s="65"/>
    </row>
    <row r="9853" spans="6:18" s="2" customFormat="1" x14ac:dyDescent="0.3">
      <c r="F9853" s="65"/>
      <c r="L9853" s="65"/>
      <c r="R9853" s="65"/>
    </row>
    <row r="9854" spans="6:18" s="2" customFormat="1" x14ac:dyDescent="0.3">
      <c r="F9854" s="65"/>
      <c r="L9854" s="65"/>
      <c r="R9854" s="65"/>
    </row>
    <row r="9855" spans="6:18" s="2" customFormat="1" x14ac:dyDescent="0.3">
      <c r="F9855" s="65"/>
      <c r="L9855" s="65"/>
      <c r="R9855" s="65"/>
    </row>
    <row r="9856" spans="6:18" s="2" customFormat="1" x14ac:dyDescent="0.3">
      <c r="F9856" s="65"/>
      <c r="L9856" s="65"/>
      <c r="R9856" s="65"/>
    </row>
    <row r="9857" spans="6:18" s="2" customFormat="1" x14ac:dyDescent="0.3">
      <c r="F9857" s="65"/>
      <c r="L9857" s="65"/>
      <c r="R9857" s="65"/>
    </row>
    <row r="9858" spans="6:18" s="2" customFormat="1" x14ac:dyDescent="0.3">
      <c r="F9858" s="65"/>
      <c r="L9858" s="65"/>
      <c r="R9858" s="65"/>
    </row>
    <row r="9859" spans="6:18" s="2" customFormat="1" x14ac:dyDescent="0.3">
      <c r="F9859" s="65"/>
      <c r="L9859" s="65"/>
      <c r="R9859" s="65"/>
    </row>
    <row r="9860" spans="6:18" s="2" customFormat="1" x14ac:dyDescent="0.3">
      <c r="F9860" s="65"/>
      <c r="L9860" s="65"/>
      <c r="R9860" s="65"/>
    </row>
    <row r="9861" spans="6:18" s="2" customFormat="1" x14ac:dyDescent="0.3">
      <c r="F9861" s="65"/>
      <c r="L9861" s="65"/>
      <c r="R9861" s="65"/>
    </row>
    <row r="9862" spans="6:18" s="2" customFormat="1" x14ac:dyDescent="0.3">
      <c r="F9862" s="65"/>
      <c r="L9862" s="65"/>
      <c r="R9862" s="65"/>
    </row>
    <row r="9863" spans="6:18" s="2" customFormat="1" x14ac:dyDescent="0.3">
      <c r="F9863" s="65"/>
      <c r="L9863" s="65"/>
      <c r="R9863" s="65"/>
    </row>
    <row r="9864" spans="6:18" s="2" customFormat="1" x14ac:dyDescent="0.3">
      <c r="F9864" s="65"/>
      <c r="L9864" s="65"/>
      <c r="R9864" s="65"/>
    </row>
    <row r="9865" spans="6:18" s="2" customFormat="1" x14ac:dyDescent="0.3">
      <c r="F9865" s="65"/>
      <c r="L9865" s="65"/>
      <c r="R9865" s="65"/>
    </row>
    <row r="9866" spans="6:18" s="2" customFormat="1" x14ac:dyDescent="0.3">
      <c r="F9866" s="65"/>
      <c r="L9866" s="65"/>
      <c r="R9866" s="65"/>
    </row>
    <row r="9867" spans="6:18" s="2" customFormat="1" x14ac:dyDescent="0.3">
      <c r="F9867" s="65"/>
      <c r="L9867" s="65"/>
      <c r="R9867" s="65"/>
    </row>
    <row r="9868" spans="6:18" s="2" customFormat="1" x14ac:dyDescent="0.3">
      <c r="F9868" s="65"/>
      <c r="L9868" s="65"/>
      <c r="R9868" s="65"/>
    </row>
    <row r="9869" spans="6:18" s="2" customFormat="1" x14ac:dyDescent="0.3">
      <c r="F9869" s="65"/>
      <c r="L9869" s="65"/>
      <c r="R9869" s="65"/>
    </row>
    <row r="9870" spans="6:18" s="2" customFormat="1" x14ac:dyDescent="0.3">
      <c r="F9870" s="65"/>
      <c r="L9870" s="65"/>
      <c r="R9870" s="65"/>
    </row>
    <row r="9871" spans="6:18" s="2" customFormat="1" x14ac:dyDescent="0.3">
      <c r="F9871" s="65"/>
      <c r="L9871" s="65"/>
      <c r="R9871" s="65"/>
    </row>
    <row r="9872" spans="6:18" s="2" customFormat="1" x14ac:dyDescent="0.3">
      <c r="F9872" s="65"/>
      <c r="L9872" s="65"/>
      <c r="R9872" s="65"/>
    </row>
    <row r="9873" spans="6:18" s="2" customFormat="1" x14ac:dyDescent="0.3">
      <c r="F9873" s="65"/>
      <c r="L9873" s="65"/>
      <c r="R9873" s="65"/>
    </row>
    <row r="9874" spans="6:18" s="2" customFormat="1" x14ac:dyDescent="0.3">
      <c r="F9874" s="65"/>
      <c r="L9874" s="65"/>
      <c r="R9874" s="65"/>
    </row>
    <row r="9875" spans="6:18" s="2" customFormat="1" x14ac:dyDescent="0.3">
      <c r="F9875" s="65"/>
      <c r="L9875" s="65"/>
      <c r="R9875" s="65"/>
    </row>
    <row r="9876" spans="6:18" s="2" customFormat="1" x14ac:dyDescent="0.3">
      <c r="F9876" s="65"/>
      <c r="L9876" s="65"/>
      <c r="R9876" s="65"/>
    </row>
    <row r="9877" spans="6:18" s="2" customFormat="1" x14ac:dyDescent="0.3">
      <c r="F9877" s="65"/>
      <c r="L9877" s="65"/>
      <c r="R9877" s="65"/>
    </row>
    <row r="9878" spans="6:18" s="2" customFormat="1" x14ac:dyDescent="0.3">
      <c r="F9878" s="65"/>
      <c r="L9878" s="65"/>
      <c r="R9878" s="65"/>
    </row>
    <row r="9879" spans="6:18" s="2" customFormat="1" x14ac:dyDescent="0.3">
      <c r="F9879" s="65"/>
      <c r="L9879" s="65"/>
      <c r="R9879" s="65"/>
    </row>
    <row r="9880" spans="6:18" s="2" customFormat="1" x14ac:dyDescent="0.3">
      <c r="F9880" s="65"/>
      <c r="L9880" s="65"/>
      <c r="R9880" s="65"/>
    </row>
    <row r="9881" spans="6:18" s="2" customFormat="1" x14ac:dyDescent="0.3">
      <c r="F9881" s="65"/>
      <c r="L9881" s="65"/>
      <c r="R9881" s="65"/>
    </row>
    <row r="9882" spans="6:18" s="2" customFormat="1" x14ac:dyDescent="0.3">
      <c r="F9882" s="65"/>
      <c r="L9882" s="65"/>
      <c r="R9882" s="65"/>
    </row>
    <row r="9883" spans="6:18" s="2" customFormat="1" x14ac:dyDescent="0.3">
      <c r="F9883" s="65"/>
      <c r="L9883" s="65"/>
      <c r="R9883" s="65"/>
    </row>
    <row r="9884" spans="6:18" s="2" customFormat="1" x14ac:dyDescent="0.3">
      <c r="F9884" s="65"/>
      <c r="L9884" s="65"/>
      <c r="R9884" s="65"/>
    </row>
    <row r="9885" spans="6:18" s="2" customFormat="1" x14ac:dyDescent="0.3">
      <c r="F9885" s="65"/>
      <c r="L9885" s="65"/>
      <c r="R9885" s="65"/>
    </row>
    <row r="9886" spans="6:18" s="2" customFormat="1" x14ac:dyDescent="0.3">
      <c r="F9886" s="65"/>
      <c r="L9886" s="65"/>
      <c r="R9886" s="65"/>
    </row>
    <row r="9887" spans="6:18" s="2" customFormat="1" x14ac:dyDescent="0.3">
      <c r="F9887" s="65"/>
      <c r="L9887" s="65"/>
      <c r="R9887" s="65"/>
    </row>
    <row r="9888" spans="6:18" s="2" customFormat="1" x14ac:dyDescent="0.3">
      <c r="F9888" s="65"/>
      <c r="L9888" s="65"/>
      <c r="R9888" s="65"/>
    </row>
    <row r="9889" spans="6:18" s="2" customFormat="1" x14ac:dyDescent="0.3">
      <c r="F9889" s="65"/>
      <c r="L9889" s="65"/>
      <c r="R9889" s="65"/>
    </row>
    <row r="9890" spans="6:18" s="2" customFormat="1" x14ac:dyDescent="0.3">
      <c r="F9890" s="65"/>
      <c r="L9890" s="65"/>
      <c r="R9890" s="65"/>
    </row>
    <row r="9891" spans="6:18" s="2" customFormat="1" x14ac:dyDescent="0.3">
      <c r="F9891" s="65"/>
      <c r="L9891" s="65"/>
      <c r="R9891" s="65"/>
    </row>
    <row r="9892" spans="6:18" s="2" customFormat="1" x14ac:dyDescent="0.3">
      <c r="F9892" s="65"/>
      <c r="L9892" s="65"/>
      <c r="R9892" s="65"/>
    </row>
    <row r="9893" spans="6:18" s="2" customFormat="1" x14ac:dyDescent="0.3">
      <c r="F9893" s="65"/>
      <c r="L9893" s="65"/>
      <c r="R9893" s="65"/>
    </row>
    <row r="9894" spans="6:18" s="2" customFormat="1" x14ac:dyDescent="0.3">
      <c r="F9894" s="65"/>
      <c r="L9894" s="65"/>
      <c r="R9894" s="65"/>
    </row>
    <row r="9895" spans="6:18" s="2" customFormat="1" x14ac:dyDescent="0.3">
      <c r="F9895" s="65"/>
      <c r="L9895" s="65"/>
      <c r="R9895" s="65"/>
    </row>
    <row r="9896" spans="6:18" s="2" customFormat="1" x14ac:dyDescent="0.3">
      <c r="F9896" s="65"/>
      <c r="L9896" s="65"/>
      <c r="R9896" s="65"/>
    </row>
    <row r="9897" spans="6:18" s="2" customFormat="1" x14ac:dyDescent="0.3">
      <c r="F9897" s="65"/>
      <c r="L9897" s="65"/>
      <c r="R9897" s="65"/>
    </row>
    <row r="9898" spans="6:18" s="2" customFormat="1" x14ac:dyDescent="0.3">
      <c r="F9898" s="65"/>
      <c r="L9898" s="65"/>
      <c r="R9898" s="65"/>
    </row>
    <row r="9899" spans="6:18" s="2" customFormat="1" x14ac:dyDescent="0.3">
      <c r="F9899" s="65"/>
      <c r="L9899" s="65"/>
      <c r="R9899" s="65"/>
    </row>
    <row r="9900" spans="6:18" s="2" customFormat="1" x14ac:dyDescent="0.3">
      <c r="F9900" s="65"/>
      <c r="L9900" s="65"/>
      <c r="R9900" s="65"/>
    </row>
    <row r="9901" spans="6:18" s="2" customFormat="1" x14ac:dyDescent="0.3">
      <c r="F9901" s="65"/>
      <c r="L9901" s="65"/>
      <c r="R9901" s="65"/>
    </row>
    <row r="9902" spans="6:18" s="2" customFormat="1" x14ac:dyDescent="0.3">
      <c r="F9902" s="65"/>
      <c r="L9902" s="65"/>
      <c r="R9902" s="65"/>
    </row>
    <row r="9903" spans="6:18" s="2" customFormat="1" x14ac:dyDescent="0.3">
      <c r="F9903" s="65"/>
      <c r="L9903" s="65"/>
      <c r="R9903" s="65"/>
    </row>
    <row r="9904" spans="6:18" s="2" customFormat="1" x14ac:dyDescent="0.3">
      <c r="F9904" s="65"/>
      <c r="L9904" s="65"/>
      <c r="R9904" s="65"/>
    </row>
    <row r="9905" spans="6:18" s="2" customFormat="1" x14ac:dyDescent="0.3">
      <c r="F9905" s="65"/>
      <c r="L9905" s="65"/>
      <c r="R9905" s="65"/>
    </row>
    <row r="9906" spans="6:18" s="2" customFormat="1" x14ac:dyDescent="0.3">
      <c r="F9906" s="65"/>
      <c r="L9906" s="65"/>
      <c r="R9906" s="65"/>
    </row>
    <row r="9907" spans="6:18" s="2" customFormat="1" x14ac:dyDescent="0.3">
      <c r="F9907" s="65"/>
      <c r="L9907" s="65"/>
      <c r="R9907" s="65"/>
    </row>
    <row r="9908" spans="6:18" s="2" customFormat="1" x14ac:dyDescent="0.3">
      <c r="F9908" s="65"/>
      <c r="L9908" s="65"/>
      <c r="R9908" s="65"/>
    </row>
    <row r="9909" spans="6:18" s="2" customFormat="1" x14ac:dyDescent="0.3">
      <c r="F9909" s="65"/>
      <c r="L9909" s="65"/>
      <c r="R9909" s="65"/>
    </row>
    <row r="9910" spans="6:18" s="2" customFormat="1" x14ac:dyDescent="0.3">
      <c r="F9910" s="65"/>
      <c r="L9910" s="65"/>
      <c r="R9910" s="65"/>
    </row>
    <row r="9911" spans="6:18" s="2" customFormat="1" x14ac:dyDescent="0.3">
      <c r="F9911" s="65"/>
      <c r="L9911" s="65"/>
      <c r="R9911" s="65"/>
    </row>
    <row r="9912" spans="6:18" s="2" customFormat="1" x14ac:dyDescent="0.3">
      <c r="F9912" s="65"/>
      <c r="L9912" s="65"/>
      <c r="R9912" s="65"/>
    </row>
    <row r="9913" spans="6:18" s="2" customFormat="1" x14ac:dyDescent="0.3">
      <c r="F9913" s="65"/>
      <c r="L9913" s="65"/>
      <c r="R9913" s="65"/>
    </row>
    <row r="9914" spans="6:18" s="2" customFormat="1" x14ac:dyDescent="0.3">
      <c r="F9914" s="65"/>
      <c r="L9914" s="65"/>
      <c r="R9914" s="65"/>
    </row>
    <row r="9915" spans="6:18" s="2" customFormat="1" x14ac:dyDescent="0.3">
      <c r="F9915" s="65"/>
      <c r="L9915" s="65"/>
      <c r="R9915" s="65"/>
    </row>
    <row r="9916" spans="6:18" s="2" customFormat="1" x14ac:dyDescent="0.3">
      <c r="F9916" s="65"/>
      <c r="L9916" s="65"/>
      <c r="R9916" s="65"/>
    </row>
    <row r="9917" spans="6:18" s="2" customFormat="1" x14ac:dyDescent="0.3">
      <c r="F9917" s="65"/>
      <c r="L9917" s="65"/>
      <c r="R9917" s="65"/>
    </row>
    <row r="9918" spans="6:18" s="2" customFormat="1" x14ac:dyDescent="0.3">
      <c r="F9918" s="65"/>
      <c r="L9918" s="65"/>
      <c r="R9918" s="65"/>
    </row>
    <row r="9919" spans="6:18" s="2" customFormat="1" x14ac:dyDescent="0.3">
      <c r="F9919" s="65"/>
      <c r="L9919" s="65"/>
      <c r="R9919" s="65"/>
    </row>
    <row r="9920" spans="6:18" s="2" customFormat="1" x14ac:dyDescent="0.3">
      <c r="F9920" s="65"/>
      <c r="L9920" s="65"/>
      <c r="R9920" s="65"/>
    </row>
    <row r="9921" spans="6:18" s="2" customFormat="1" x14ac:dyDescent="0.3">
      <c r="F9921" s="65"/>
      <c r="L9921" s="65"/>
      <c r="R9921" s="65"/>
    </row>
    <row r="9922" spans="6:18" s="2" customFormat="1" x14ac:dyDescent="0.3">
      <c r="F9922" s="65"/>
      <c r="L9922" s="65"/>
      <c r="R9922" s="65"/>
    </row>
    <row r="9923" spans="6:18" s="2" customFormat="1" x14ac:dyDescent="0.3">
      <c r="F9923" s="65"/>
      <c r="L9923" s="65"/>
      <c r="R9923" s="65"/>
    </row>
    <row r="9924" spans="6:18" s="2" customFormat="1" x14ac:dyDescent="0.3">
      <c r="F9924" s="65"/>
      <c r="L9924" s="65"/>
      <c r="R9924" s="65"/>
    </row>
    <row r="9925" spans="6:18" s="2" customFormat="1" x14ac:dyDescent="0.3">
      <c r="F9925" s="65"/>
      <c r="L9925" s="65"/>
      <c r="R9925" s="65"/>
    </row>
    <row r="9926" spans="6:18" s="2" customFormat="1" x14ac:dyDescent="0.3">
      <c r="F9926" s="65"/>
      <c r="L9926" s="65"/>
      <c r="R9926" s="65"/>
    </row>
    <row r="9927" spans="6:18" s="2" customFormat="1" x14ac:dyDescent="0.3">
      <c r="F9927" s="65"/>
      <c r="L9927" s="65"/>
      <c r="R9927" s="65"/>
    </row>
    <row r="9928" spans="6:18" s="2" customFormat="1" x14ac:dyDescent="0.3">
      <c r="F9928" s="65"/>
      <c r="L9928" s="65"/>
      <c r="R9928" s="65"/>
    </row>
    <row r="9929" spans="6:18" s="2" customFormat="1" x14ac:dyDescent="0.3">
      <c r="F9929" s="65"/>
      <c r="L9929" s="65"/>
      <c r="R9929" s="65"/>
    </row>
    <row r="9930" spans="6:18" s="2" customFormat="1" x14ac:dyDescent="0.3">
      <c r="F9930" s="65"/>
      <c r="L9930" s="65"/>
      <c r="R9930" s="65"/>
    </row>
    <row r="9931" spans="6:18" s="2" customFormat="1" x14ac:dyDescent="0.3">
      <c r="F9931" s="65"/>
      <c r="L9931" s="65"/>
      <c r="R9931" s="65"/>
    </row>
    <row r="9932" spans="6:18" s="2" customFormat="1" x14ac:dyDescent="0.3">
      <c r="F9932" s="65"/>
      <c r="L9932" s="65"/>
      <c r="R9932" s="65"/>
    </row>
    <row r="9933" spans="6:18" s="2" customFormat="1" x14ac:dyDescent="0.3">
      <c r="F9933" s="65"/>
      <c r="L9933" s="65"/>
      <c r="R9933" s="65"/>
    </row>
    <row r="9934" spans="6:18" s="2" customFormat="1" x14ac:dyDescent="0.3">
      <c r="F9934" s="65"/>
      <c r="L9934" s="65"/>
      <c r="R9934" s="65"/>
    </row>
    <row r="9935" spans="6:18" s="2" customFormat="1" x14ac:dyDescent="0.3">
      <c r="F9935" s="65"/>
      <c r="L9935" s="65"/>
      <c r="R9935" s="65"/>
    </row>
    <row r="9936" spans="6:18" s="2" customFormat="1" x14ac:dyDescent="0.3">
      <c r="F9936" s="65"/>
      <c r="L9936" s="65"/>
      <c r="R9936" s="65"/>
    </row>
    <row r="9937" spans="6:18" s="2" customFormat="1" x14ac:dyDescent="0.3">
      <c r="F9937" s="65"/>
      <c r="L9937" s="65"/>
      <c r="R9937" s="65"/>
    </row>
    <row r="9938" spans="6:18" s="2" customFormat="1" x14ac:dyDescent="0.3">
      <c r="F9938" s="65"/>
      <c r="L9938" s="65"/>
      <c r="R9938" s="65"/>
    </row>
    <row r="9939" spans="6:18" s="2" customFormat="1" x14ac:dyDescent="0.3">
      <c r="F9939" s="65"/>
      <c r="L9939" s="65"/>
      <c r="R9939" s="65"/>
    </row>
    <row r="9940" spans="6:18" s="2" customFormat="1" x14ac:dyDescent="0.3">
      <c r="F9940" s="65"/>
      <c r="L9940" s="65"/>
      <c r="R9940" s="65"/>
    </row>
    <row r="9941" spans="6:18" s="2" customFormat="1" x14ac:dyDescent="0.3">
      <c r="F9941" s="65"/>
      <c r="L9941" s="65"/>
      <c r="R9941" s="65"/>
    </row>
    <row r="9942" spans="6:18" s="2" customFormat="1" x14ac:dyDescent="0.3">
      <c r="F9942" s="65"/>
      <c r="L9942" s="65"/>
      <c r="R9942" s="65"/>
    </row>
    <row r="9943" spans="6:18" s="2" customFormat="1" x14ac:dyDescent="0.3">
      <c r="F9943" s="65"/>
      <c r="L9943" s="65"/>
      <c r="R9943" s="65"/>
    </row>
    <row r="9944" spans="6:18" s="2" customFormat="1" x14ac:dyDescent="0.3">
      <c r="F9944" s="65"/>
      <c r="L9944" s="65"/>
      <c r="R9944" s="65"/>
    </row>
    <row r="9945" spans="6:18" s="2" customFormat="1" x14ac:dyDescent="0.3">
      <c r="F9945" s="65"/>
      <c r="L9945" s="65"/>
      <c r="R9945" s="65"/>
    </row>
    <row r="9946" spans="6:18" s="2" customFormat="1" x14ac:dyDescent="0.3">
      <c r="F9946" s="65"/>
      <c r="L9946" s="65"/>
      <c r="R9946" s="65"/>
    </row>
    <row r="9947" spans="6:18" s="2" customFormat="1" x14ac:dyDescent="0.3">
      <c r="F9947" s="65"/>
      <c r="L9947" s="65"/>
      <c r="R9947" s="65"/>
    </row>
    <row r="9948" spans="6:18" s="2" customFormat="1" x14ac:dyDescent="0.3">
      <c r="F9948" s="65"/>
      <c r="L9948" s="65"/>
      <c r="R9948" s="65"/>
    </row>
    <row r="9949" spans="6:18" s="2" customFormat="1" x14ac:dyDescent="0.3">
      <c r="F9949" s="65"/>
      <c r="L9949" s="65"/>
      <c r="R9949" s="65"/>
    </row>
    <row r="9950" spans="6:18" s="2" customFormat="1" x14ac:dyDescent="0.3">
      <c r="F9950" s="65"/>
      <c r="L9950" s="65"/>
      <c r="R9950" s="65"/>
    </row>
    <row r="9951" spans="6:18" s="2" customFormat="1" x14ac:dyDescent="0.3">
      <c r="F9951" s="65"/>
      <c r="L9951" s="65"/>
      <c r="R9951" s="65"/>
    </row>
    <row r="9952" spans="6:18" s="2" customFormat="1" x14ac:dyDescent="0.3">
      <c r="F9952" s="65"/>
      <c r="L9952" s="65"/>
      <c r="R9952" s="65"/>
    </row>
    <row r="9953" spans="6:18" s="2" customFormat="1" x14ac:dyDescent="0.3">
      <c r="F9953" s="65"/>
      <c r="L9953" s="65"/>
      <c r="R9953" s="65"/>
    </row>
    <row r="9954" spans="6:18" s="2" customFormat="1" x14ac:dyDescent="0.3">
      <c r="F9954" s="65"/>
      <c r="L9954" s="65"/>
      <c r="R9954" s="65"/>
    </row>
    <row r="9955" spans="6:18" s="2" customFormat="1" x14ac:dyDescent="0.3">
      <c r="F9955" s="65"/>
      <c r="L9955" s="65"/>
      <c r="R9955" s="65"/>
    </row>
    <row r="9956" spans="6:18" s="2" customFormat="1" x14ac:dyDescent="0.3">
      <c r="F9956" s="65"/>
      <c r="L9956" s="65"/>
      <c r="R9956" s="65"/>
    </row>
    <row r="9957" spans="6:18" s="2" customFormat="1" x14ac:dyDescent="0.3">
      <c r="F9957" s="65"/>
      <c r="L9957" s="65"/>
      <c r="R9957" s="65"/>
    </row>
    <row r="9958" spans="6:18" s="2" customFormat="1" x14ac:dyDescent="0.3">
      <c r="F9958" s="65"/>
      <c r="L9958" s="65"/>
      <c r="R9958" s="65"/>
    </row>
    <row r="9959" spans="6:18" s="2" customFormat="1" x14ac:dyDescent="0.3">
      <c r="F9959" s="65"/>
      <c r="L9959" s="65"/>
      <c r="R9959" s="65"/>
    </row>
    <row r="9960" spans="6:18" s="2" customFormat="1" x14ac:dyDescent="0.3">
      <c r="F9960" s="65"/>
      <c r="L9960" s="65"/>
      <c r="R9960" s="65"/>
    </row>
    <row r="9961" spans="6:18" s="2" customFormat="1" x14ac:dyDescent="0.3">
      <c r="F9961" s="65"/>
      <c r="L9961" s="65"/>
      <c r="R9961" s="65"/>
    </row>
    <row r="9962" spans="6:18" s="2" customFormat="1" x14ac:dyDescent="0.3">
      <c r="F9962" s="65"/>
      <c r="L9962" s="65"/>
      <c r="R9962" s="65"/>
    </row>
    <row r="9963" spans="6:18" s="2" customFormat="1" x14ac:dyDescent="0.3">
      <c r="F9963" s="65"/>
      <c r="L9963" s="65"/>
      <c r="R9963" s="65"/>
    </row>
    <row r="9964" spans="6:18" s="2" customFormat="1" x14ac:dyDescent="0.3">
      <c r="F9964" s="65"/>
      <c r="L9964" s="65"/>
      <c r="R9964" s="65"/>
    </row>
    <row r="9965" spans="6:18" s="2" customFormat="1" x14ac:dyDescent="0.3">
      <c r="F9965" s="65"/>
      <c r="L9965" s="65"/>
      <c r="R9965" s="65"/>
    </row>
    <row r="9966" spans="6:18" s="2" customFormat="1" x14ac:dyDescent="0.3">
      <c r="F9966" s="65"/>
      <c r="L9966" s="65"/>
      <c r="R9966" s="65"/>
    </row>
    <row r="9967" spans="6:18" s="2" customFormat="1" x14ac:dyDescent="0.3">
      <c r="F9967" s="65"/>
      <c r="L9967" s="65"/>
      <c r="R9967" s="65"/>
    </row>
    <row r="9968" spans="6:18" s="2" customFormat="1" x14ac:dyDescent="0.3">
      <c r="F9968" s="65"/>
      <c r="L9968" s="65"/>
      <c r="R9968" s="65"/>
    </row>
    <row r="9969" spans="6:18" s="2" customFormat="1" x14ac:dyDescent="0.3">
      <c r="F9969" s="65"/>
      <c r="L9969" s="65"/>
      <c r="R9969" s="65"/>
    </row>
    <row r="9970" spans="6:18" s="2" customFormat="1" x14ac:dyDescent="0.3">
      <c r="F9970" s="65"/>
      <c r="L9970" s="65"/>
      <c r="R9970" s="65"/>
    </row>
    <row r="9971" spans="6:18" s="2" customFormat="1" x14ac:dyDescent="0.3">
      <c r="F9971" s="65"/>
      <c r="L9971" s="65"/>
      <c r="R9971" s="65"/>
    </row>
    <row r="9972" spans="6:18" s="2" customFormat="1" x14ac:dyDescent="0.3">
      <c r="F9972" s="65"/>
      <c r="L9972" s="65"/>
      <c r="R9972" s="65"/>
    </row>
    <row r="9973" spans="6:18" s="2" customFormat="1" x14ac:dyDescent="0.3">
      <c r="F9973" s="65"/>
      <c r="L9973" s="65"/>
      <c r="R9973" s="65"/>
    </row>
    <row r="9974" spans="6:18" s="2" customFormat="1" x14ac:dyDescent="0.3">
      <c r="F9974" s="65"/>
      <c r="L9974" s="65"/>
      <c r="R9974" s="65"/>
    </row>
    <row r="9975" spans="6:18" s="2" customFormat="1" x14ac:dyDescent="0.3">
      <c r="F9975" s="65"/>
      <c r="L9975" s="65"/>
      <c r="R9975" s="65"/>
    </row>
    <row r="9976" spans="6:18" s="2" customFormat="1" x14ac:dyDescent="0.3">
      <c r="F9976" s="65"/>
      <c r="L9976" s="65"/>
      <c r="R9976" s="65"/>
    </row>
    <row r="9977" spans="6:18" s="2" customFormat="1" x14ac:dyDescent="0.3">
      <c r="F9977" s="65"/>
      <c r="L9977" s="65"/>
      <c r="R9977" s="65"/>
    </row>
    <row r="9978" spans="6:18" s="2" customFormat="1" x14ac:dyDescent="0.3">
      <c r="F9978" s="65"/>
      <c r="L9978" s="65"/>
      <c r="R9978" s="65"/>
    </row>
  </sheetData>
  <mergeCells count="20">
    <mergeCell ref="T4:T5"/>
    <mergeCell ref="U4:U5"/>
    <mergeCell ref="V4:V5"/>
    <mergeCell ref="Z4:Z5"/>
    <mergeCell ref="B1:J1"/>
    <mergeCell ref="N1:V1"/>
    <mergeCell ref="W1:Z1"/>
    <mergeCell ref="B4:B5"/>
    <mergeCell ref="C4:C5"/>
    <mergeCell ref="D4:D5"/>
    <mergeCell ref="H4:H5"/>
    <mergeCell ref="I4:I5"/>
    <mergeCell ref="J4:J5"/>
    <mergeCell ref="N4:N5"/>
    <mergeCell ref="F4:F5"/>
    <mergeCell ref="L4:L5"/>
    <mergeCell ref="R4:R5"/>
    <mergeCell ref="O4:O5"/>
    <mergeCell ref="X4:X5"/>
    <mergeCell ref="P4:P5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Income Statement</vt:lpstr>
      <vt:lpstr>Balance Sheet</vt:lpstr>
      <vt:lpstr>Capital computation</vt:lpstr>
      <vt:lpstr>Ratios</vt:lpstr>
      <vt:lpstr>Quarterly Performance</vt:lpstr>
      <vt:lpstr>'Balance Sheet'!Print_Area</vt:lpstr>
      <vt:lpstr>'Capital computation'!Print_Area</vt:lpstr>
      <vt:lpstr>'Income Statement'!Print_Area</vt:lpstr>
      <vt:lpstr>'Quarterly Performance'!Print_Area</vt:lpstr>
      <vt:lpstr>Ratios!Print_Area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2019-01-23T10:08:58Z</cp:lastPrinted>
  <dcterms:created xsi:type="dcterms:W3CDTF">2013-08-20T12:38:07Z</dcterms:created>
  <dcterms:modified xsi:type="dcterms:W3CDTF">2023-05-15T20:51:33Z</dcterms:modified>
</cp:coreProperties>
</file>