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210" tabRatio="605" activeTab="0"/>
  </bookViews>
  <sheets>
    <sheet name="C" sheetId="1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'C'!$A$2:$M$58</definedName>
  </definedNames>
  <calcPr fullCalcOnLoad="1"/>
</workbook>
</file>

<file path=xl/sharedStrings.xml><?xml version="1.0" encoding="utf-8"?>
<sst xmlns="http://schemas.openxmlformats.org/spreadsheetml/2006/main" count="66" uniqueCount="59">
  <si>
    <t>Loans and Overdrafts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</si>
  <si>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</si>
  <si>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</si>
  <si>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</si>
  <si>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</si>
  <si>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</si>
  <si>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</si>
  <si>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</si>
  <si>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</si>
  <si>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</si>
  <si>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</si>
  <si>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</si>
  <si>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Commssions, fees and service charges/fees</t>
  </si>
  <si>
    <t>Realised trading gains (losses)</t>
  </si>
  <si>
    <t>Unrealised trading gains (losses) from f/x holdings</t>
  </si>
  <si>
    <t>Total Securities</t>
  </si>
  <si>
    <t>Treasury Bills</t>
  </si>
  <si>
    <t>GRZ bonds</t>
  </si>
  <si>
    <t>Money Market</t>
  </si>
  <si>
    <t>Other Securities</t>
  </si>
  <si>
    <t>Traiding securities</t>
  </si>
  <si>
    <t>Leasing</t>
  </si>
  <si>
    <t>credit/Debit cards</t>
  </si>
  <si>
    <t>Demand</t>
  </si>
  <si>
    <t>Savings</t>
  </si>
  <si>
    <t>Time</t>
  </si>
  <si>
    <t>Loans</t>
  </si>
  <si>
    <t>Surbordianted Debt</t>
  </si>
  <si>
    <t>INTEREST EXPENSES</t>
  </si>
  <si>
    <t>INTEREST INCOME</t>
  </si>
  <si>
    <t>NET INTEREST INCOME</t>
  </si>
  <si>
    <t>NON-INTEREST INCOME</t>
  </si>
  <si>
    <t xml:space="preserve">Foreign Exchange </t>
  </si>
  <si>
    <t>Fees from foreign exchange transactions</t>
  </si>
  <si>
    <t>TOTAL NET INCOME</t>
  </si>
  <si>
    <t>Specific</t>
  </si>
  <si>
    <t>General</t>
  </si>
  <si>
    <t>PROVISION</t>
  </si>
  <si>
    <t>NON_INTEREST EXPENSES</t>
  </si>
  <si>
    <t>NET INCOME AFTER TAX</t>
  </si>
  <si>
    <t>TAX</t>
  </si>
  <si>
    <t>Audit, legal &amp; professional fees</t>
  </si>
  <si>
    <t>NET INTEREST INCOME AFTER PROVISION</t>
  </si>
  <si>
    <t>MONTHLY INCOME STATEMENT</t>
  </si>
  <si>
    <t>(Figures in K ' million)</t>
  </si>
  <si>
    <t>Balances with Financial Institutions in Zambia</t>
  </si>
  <si>
    <t>NET INCOME (LOSS) BEFORE TAX</t>
  </si>
  <si>
    <t>Feb 10</t>
  </si>
  <si>
    <t>Jan 10</t>
  </si>
  <si>
    <t>Mar 10</t>
  </si>
  <si>
    <t>INDUSTRY FIGURES FOR 2010</t>
  </si>
  <si>
    <t>LEASING COMPANIES - 2010</t>
  </si>
  <si>
    <t>Cum</t>
  </si>
  <si>
    <t>Apr 10</t>
  </si>
  <si>
    <t>Jun 10</t>
  </si>
  <si>
    <t>May 10</t>
  </si>
  <si>
    <t>Jul 10</t>
  </si>
  <si>
    <t>Aug 10</t>
  </si>
  <si>
    <t>Sep 10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</si>
</sst>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;\-#,##0.0"/>
    <numFmt numFmtId="175" formatCode="#,##0.0_);\(#,##0.0\)"/>
    <numFmt numFmtId="176" formatCode="#,##0.000_);\(#,##0.000\)"/>
    <numFmt numFmtId="177" formatCode="#,##0_ ;[Red]\-#,##0\ "/>
    <numFmt numFmtId="178" formatCode="0.0%"/>
  </numFmts>
  <fonts count="26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3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right"/>
    </xf>
    <xf numFmtId="173" fontId="5" fillId="0" borderId="10" xfId="42" applyNumberFormat="1" applyFont="1" applyBorder="1" applyAlignment="1">
      <alignment/>
    </xf>
    <xf numFmtId="173" fontId="6" fillId="0" borderId="10" xfId="42" applyNumberFormat="1" applyFont="1" applyBorder="1" applyAlignment="1">
      <alignment/>
    </xf>
    <xf numFmtId="173" fontId="7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 horizontal="right"/>
    </xf>
    <xf numFmtId="177" fontId="3" fillId="0" borderId="10" xfId="42" applyNumberFormat="1" applyFont="1" applyBorder="1" applyAlignment="1">
      <alignment horizontal="right"/>
    </xf>
    <xf numFmtId="177" fontId="3" fillId="0" borderId="10" xfId="42" applyNumberFormat="1" applyFont="1" applyFill="1" applyBorder="1" applyAlignment="1">
      <alignment horizontal="right"/>
    </xf>
    <xf numFmtId="177" fontId="4" fillId="0" borderId="10" xfId="42" applyNumberFormat="1" applyFont="1" applyFill="1" applyBorder="1" applyAlignment="1">
      <alignment horizontal="right"/>
    </xf>
    <xf numFmtId="177" fontId="5" fillId="0" borderId="10" xfId="42" applyNumberFormat="1" applyFont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center"/>
    </xf>
    <xf numFmtId="173" fontId="4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right"/>
    </xf>
    <xf numFmtId="173" fontId="25" fillId="24" borderId="10" xfId="42" applyNumberFormat="1" applyFont="1" applyFill="1" applyBorder="1" applyAlignment="1" quotePrefix="1">
      <alignment horizontal="right"/>
    </xf>
    <xf numFmtId="177" fontId="3" fillId="24" borderId="10" xfId="42" applyNumberFormat="1" applyFont="1" applyFill="1" applyBorder="1" applyAlignment="1">
      <alignment horizontal="right"/>
    </xf>
    <xf numFmtId="177" fontId="3" fillId="24" borderId="0" xfId="42" applyNumberFormat="1" applyFont="1" applyFill="1" applyAlignment="1">
      <alignment horizontal="right"/>
    </xf>
    <xf numFmtId="177" fontId="3" fillId="24" borderId="10" xfId="42" applyNumberFormat="1" applyFont="1" applyFill="1" applyBorder="1" applyAlignment="1" applyProtection="1">
      <alignment horizontal="right"/>
      <protection/>
    </xf>
    <xf numFmtId="177" fontId="4" fillId="24" borderId="10" xfId="42" applyNumberFormat="1" applyFont="1" applyFill="1" applyBorder="1" applyAlignment="1">
      <alignment horizontal="right"/>
    </xf>
    <xf numFmtId="177" fontId="3" fillId="24" borderId="12" xfId="42" applyNumberFormat="1" applyFont="1" applyFill="1" applyBorder="1" applyAlignment="1" applyProtection="1">
      <alignment horizontal="right"/>
      <protection/>
    </xf>
    <xf numFmtId="177" fontId="3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/>
    </xf>
    <xf numFmtId="177" fontId="5" fillId="0" borderId="10" xfId="42" applyNumberFormat="1" applyFont="1" applyBorder="1" applyAlignment="1">
      <alignment/>
    </xf>
    <xf numFmtId="177" fontId="3" fillId="24" borderId="10" xfId="42" applyNumberFormat="1" applyFont="1" applyFill="1" applyBorder="1" applyAlignment="1">
      <alignment/>
    </xf>
    <xf numFmtId="177" fontId="4" fillId="24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M83"/>
  <sheetViews>
    <sheetView showGridLines="0" tabSelected="1" view="pageBreakPreview" zoomScale="75" zoomScaleNormal="70" zoomScaleSheetLayoutView="75" zoomScalePageLayoutView="0" workbookViewId="0" topLeftCell="A1">
      <selection activeCell="D15" sqref="D15"/>
    </sheetView>
  </sheetViews>
  <sheetFormatPr defaultColWidth="14.77734375" defaultRowHeight="15" customHeight="1"/>
  <cols>
    <col min="1" max="1" width="47.77734375" style="4" customWidth="1"/>
    <col min="2" max="7" width="9.77734375" style="4" customWidth="1"/>
    <col min="8" max="8" width="9.6640625" style="4" customWidth="1"/>
    <col min="9" max="9" width="9.6640625" style="4" hidden="1" customWidth="1"/>
    <col min="10" max="10" width="9.6640625" style="4" customWidth="1"/>
    <col min="11" max="11" width="9.6640625" style="4" hidden="1" customWidth="1"/>
    <col min="12" max="12" width="9.6640625" style="4" customWidth="1"/>
    <col min="13" max="13" width="9.6640625" style="4" hidden="1" customWidth="1"/>
    <col min="14" max="16384" width="14.77734375" style="4" customWidth="1"/>
  </cols>
  <sheetData>
    <row r="1" s="1" customFormat="1" ht="22.5" customHeight="1"/>
    <row r="2" s="1" customFormat="1" ht="24" customHeight="1"/>
    <row r="3" spans="1:13" s="1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30" customHeight="1">
      <c r="A4" s="3" t="s">
        <v>51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6" customFormat="1" ht="30" customHeight="1">
      <c r="A7" s="5" t="s">
        <v>44</v>
      </c>
      <c r="B7" s="5"/>
      <c r="C7" s="5"/>
      <c r="D7" s="5"/>
      <c r="E7" s="5"/>
      <c r="F7" s="5"/>
      <c r="G7" s="5"/>
      <c r="H7" s="5"/>
      <c r="I7" s="5" t="s">
        <v>52</v>
      </c>
      <c r="J7" s="5"/>
      <c r="K7" s="5" t="s">
        <v>52</v>
      </c>
      <c r="L7" s="5"/>
      <c r="M7" s="5"/>
    </row>
    <row r="8" spans="1:13" s="8" customFormat="1" ht="30" customHeight="1">
      <c r="A8" s="20"/>
      <c r="B8" s="21" t="s">
        <v>58</v>
      </c>
      <c r="C8" s="21" t="s">
        <v>57</v>
      </c>
      <c r="D8" s="21" t="s">
        <v>56</v>
      </c>
      <c r="E8" s="21" t="s">
        <v>54</v>
      </c>
      <c r="F8" s="21" t="s">
        <v>55</v>
      </c>
      <c r="G8" s="21" t="s">
        <v>53</v>
      </c>
      <c r="H8" s="21" t="s">
        <v>49</v>
      </c>
      <c r="I8" s="22" t="s">
        <v>47</v>
      </c>
      <c r="J8" s="22" t="s">
        <v>47</v>
      </c>
      <c r="K8" s="17" t="s">
        <v>48</v>
      </c>
      <c r="L8" s="21" t="s">
        <v>48</v>
      </c>
      <c r="M8" s="17"/>
    </row>
    <row r="9" spans="1:13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30" customHeight="1">
      <c r="A10" s="3" t="s">
        <v>29</v>
      </c>
      <c r="B10" s="28">
        <v>3080</v>
      </c>
      <c r="C10" s="28">
        <v>3012</v>
      </c>
      <c r="D10" s="28">
        <v>3124</v>
      </c>
      <c r="E10" s="28">
        <v>2534</v>
      </c>
      <c r="F10" s="28">
        <v>2635</v>
      </c>
      <c r="G10" s="28">
        <v>2769</v>
      </c>
      <c r="H10" s="14">
        <v>2825</v>
      </c>
      <c r="I10" s="13">
        <f>SUM(I11,I12,I13,I19,I20,I21)</f>
        <v>7175</v>
      </c>
      <c r="J10" s="14">
        <v>4334</v>
      </c>
      <c r="K10" s="13">
        <f>SUM(K11,K12,K13,K19,K20,K21)</f>
        <v>2841</v>
      </c>
      <c r="L10" s="14">
        <v>2841</v>
      </c>
      <c r="M10" s="13"/>
    </row>
    <row r="11" spans="1:13" ht="30" customHeight="1">
      <c r="A11" s="4" t="s">
        <v>0</v>
      </c>
      <c r="B11" s="29">
        <v>1264</v>
      </c>
      <c r="C11" s="29">
        <v>1000</v>
      </c>
      <c r="D11" s="29">
        <v>1331</v>
      </c>
      <c r="E11" s="29">
        <v>1129</v>
      </c>
      <c r="F11" s="29">
        <v>999</v>
      </c>
      <c r="G11" s="29">
        <v>1287</v>
      </c>
      <c r="H11" s="15">
        <v>1332</v>
      </c>
      <c r="I11" s="12">
        <f>J11+K11</f>
        <v>3362</v>
      </c>
      <c r="J11" s="14">
        <v>2036</v>
      </c>
      <c r="K11" s="12">
        <f>+L11</f>
        <v>1326</v>
      </c>
      <c r="L11" s="15">
        <v>1326</v>
      </c>
      <c r="M11" s="12"/>
    </row>
    <row r="12" spans="1:13" ht="30" customHeight="1">
      <c r="A12" s="4" t="s">
        <v>45</v>
      </c>
      <c r="B12" s="29">
        <v>23</v>
      </c>
      <c r="C12" s="29">
        <v>25</v>
      </c>
      <c r="D12" s="29">
        <v>19</v>
      </c>
      <c r="E12" s="29">
        <v>23</v>
      </c>
      <c r="F12" s="29">
        <v>23</v>
      </c>
      <c r="G12" s="29">
        <v>42</v>
      </c>
      <c r="H12" s="15">
        <v>87</v>
      </c>
      <c r="I12" s="12">
        <f>J12+K12</f>
        <v>138</v>
      </c>
      <c r="J12" s="14">
        <v>64</v>
      </c>
      <c r="K12" s="12">
        <f>+L12</f>
        <v>74</v>
      </c>
      <c r="L12" s="15">
        <v>74</v>
      </c>
      <c r="M12" s="12"/>
    </row>
    <row r="13" spans="1:13" s="3" customFormat="1" ht="30" customHeight="1">
      <c r="A13" s="3" t="s">
        <v>15</v>
      </c>
      <c r="B13" s="28">
        <v>0</v>
      </c>
      <c r="C13" s="28">
        <v>0</v>
      </c>
      <c r="D13" s="28">
        <v>0</v>
      </c>
      <c r="E13" s="28">
        <v>0</v>
      </c>
      <c r="F13" s="28">
        <v>1</v>
      </c>
      <c r="G13" s="28">
        <v>0</v>
      </c>
      <c r="H13" s="14">
        <v>0</v>
      </c>
      <c r="I13" s="13">
        <f>SUM(I14:I18)</f>
        <v>0</v>
      </c>
      <c r="J13" s="14">
        <v>0</v>
      </c>
      <c r="K13" s="13">
        <f>SUM(K14:K18)</f>
        <v>0</v>
      </c>
      <c r="L13" s="14">
        <v>0</v>
      </c>
      <c r="M13" s="13"/>
    </row>
    <row r="14" spans="1:13" ht="30" customHeight="1">
      <c r="A14" s="9" t="s">
        <v>16</v>
      </c>
      <c r="B14" s="30">
        <v>0</v>
      </c>
      <c r="C14" s="30">
        <v>0</v>
      </c>
      <c r="D14" s="30">
        <v>0</v>
      </c>
      <c r="E14" s="30">
        <v>0</v>
      </c>
      <c r="F14" s="30">
        <v>1</v>
      </c>
      <c r="G14" s="30">
        <v>0</v>
      </c>
      <c r="H14" s="15">
        <v>0</v>
      </c>
      <c r="I14" s="12">
        <f aca="true" t="shared" si="0" ref="I14:I21">J14+K14</f>
        <v>0</v>
      </c>
      <c r="J14" s="14">
        <v>0</v>
      </c>
      <c r="K14" s="16">
        <f aca="true" t="shared" si="1" ref="K14:K21">+L14</f>
        <v>0</v>
      </c>
      <c r="L14" s="15">
        <v>0</v>
      </c>
      <c r="M14" s="12"/>
    </row>
    <row r="15" spans="1:13" ht="30" customHeight="1">
      <c r="A15" s="9" t="s">
        <v>17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15">
        <v>0</v>
      </c>
      <c r="I15" s="12">
        <f t="shared" si="0"/>
        <v>0</v>
      </c>
      <c r="J15" s="14">
        <v>0</v>
      </c>
      <c r="K15" s="16">
        <f t="shared" si="1"/>
        <v>0</v>
      </c>
      <c r="L15" s="15">
        <v>0</v>
      </c>
      <c r="M15" s="12"/>
    </row>
    <row r="16" spans="1:13" ht="30" customHeight="1">
      <c r="A16" s="9" t="s">
        <v>18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15">
        <v>0</v>
      </c>
      <c r="I16" s="12">
        <f t="shared" si="0"/>
        <v>0</v>
      </c>
      <c r="J16" s="14">
        <v>0</v>
      </c>
      <c r="K16" s="16">
        <f t="shared" si="1"/>
        <v>0</v>
      </c>
      <c r="L16" s="15">
        <v>0</v>
      </c>
      <c r="M16" s="12"/>
    </row>
    <row r="17" spans="1:13" ht="30" customHeight="1">
      <c r="A17" s="9" t="s">
        <v>19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15">
        <v>0</v>
      </c>
      <c r="I17" s="12">
        <f t="shared" si="0"/>
        <v>0</v>
      </c>
      <c r="J17" s="14">
        <v>0</v>
      </c>
      <c r="K17" s="16">
        <f t="shared" si="1"/>
        <v>0</v>
      </c>
      <c r="L17" s="15">
        <v>0</v>
      </c>
      <c r="M17" s="12"/>
    </row>
    <row r="18" spans="1:13" ht="30" customHeight="1">
      <c r="A18" s="9" t="s">
        <v>20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15">
        <v>0</v>
      </c>
      <c r="I18" s="12">
        <f t="shared" si="0"/>
        <v>0</v>
      </c>
      <c r="J18" s="14">
        <v>0</v>
      </c>
      <c r="K18" s="16">
        <f t="shared" si="1"/>
        <v>0</v>
      </c>
      <c r="L18" s="15">
        <v>0</v>
      </c>
      <c r="M18" s="12"/>
    </row>
    <row r="19" spans="1:13" ht="30" customHeight="1">
      <c r="A19" s="4" t="s">
        <v>21</v>
      </c>
      <c r="B19" s="29">
        <v>1756</v>
      </c>
      <c r="C19" s="29">
        <v>1947</v>
      </c>
      <c r="D19" s="29">
        <v>1754</v>
      </c>
      <c r="E19" s="29">
        <v>1339</v>
      </c>
      <c r="F19" s="29">
        <v>1575</v>
      </c>
      <c r="G19" s="29">
        <v>1427</v>
      </c>
      <c r="H19" s="14">
        <v>1406</v>
      </c>
      <c r="I19" s="13">
        <f t="shared" si="0"/>
        <v>3666</v>
      </c>
      <c r="J19" s="14">
        <v>2225</v>
      </c>
      <c r="K19" s="13">
        <f t="shared" si="1"/>
        <v>1441</v>
      </c>
      <c r="L19" s="14">
        <v>1441</v>
      </c>
      <c r="M19" s="13"/>
    </row>
    <row r="20" spans="1:13" ht="30" customHeight="1">
      <c r="A20" s="4" t="s">
        <v>22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15">
        <v>0</v>
      </c>
      <c r="I20" s="12">
        <f t="shared" si="0"/>
        <v>0</v>
      </c>
      <c r="J20" s="14">
        <v>0</v>
      </c>
      <c r="K20" s="12">
        <f t="shared" si="1"/>
        <v>0</v>
      </c>
      <c r="L20" s="15">
        <v>0</v>
      </c>
      <c r="M20" s="12"/>
    </row>
    <row r="21" spans="1:13" ht="30" customHeight="1">
      <c r="A21" s="4" t="s">
        <v>1</v>
      </c>
      <c r="B21" s="29">
        <v>37</v>
      </c>
      <c r="C21" s="29">
        <v>40</v>
      </c>
      <c r="D21" s="29">
        <v>20</v>
      </c>
      <c r="E21" s="29">
        <v>43</v>
      </c>
      <c r="F21" s="29">
        <v>37</v>
      </c>
      <c r="G21" s="29">
        <v>13</v>
      </c>
      <c r="H21" s="15">
        <v>0</v>
      </c>
      <c r="I21" s="12">
        <f t="shared" si="0"/>
        <v>9</v>
      </c>
      <c r="J21" s="14">
        <v>9</v>
      </c>
      <c r="K21" s="12">
        <f t="shared" si="1"/>
        <v>0</v>
      </c>
      <c r="L21" s="15">
        <v>0</v>
      </c>
      <c r="M21" s="12"/>
    </row>
    <row r="22" spans="1:13" ht="30" customHeight="1">
      <c r="A22" s="19" t="s">
        <v>28</v>
      </c>
      <c r="B22" s="31">
        <v>979</v>
      </c>
      <c r="C22" s="31">
        <v>1030</v>
      </c>
      <c r="D22" s="31">
        <v>940</v>
      </c>
      <c r="E22" s="31">
        <v>936</v>
      </c>
      <c r="F22" s="31">
        <v>915</v>
      </c>
      <c r="G22" s="31">
        <v>900</v>
      </c>
      <c r="H22" s="23">
        <v>1130</v>
      </c>
      <c r="I22" s="23">
        <f>SUM(I23,I27,I30,I31)</f>
        <v>2544</v>
      </c>
      <c r="J22" s="23">
        <v>1233</v>
      </c>
      <c r="K22" s="23">
        <f>SUM(K23,K27,K30,K31)</f>
        <v>1311</v>
      </c>
      <c r="L22" s="23">
        <v>1311</v>
      </c>
      <c r="M22" s="23"/>
    </row>
    <row r="23" spans="1:13" ht="30" customHeight="1">
      <c r="A23" s="19" t="s">
        <v>2</v>
      </c>
      <c r="B23" s="31">
        <v>329</v>
      </c>
      <c r="C23" s="31">
        <v>323</v>
      </c>
      <c r="D23" s="31">
        <v>297</v>
      </c>
      <c r="E23" s="31">
        <v>360</v>
      </c>
      <c r="F23" s="31">
        <v>332</v>
      </c>
      <c r="G23" s="31">
        <v>357</v>
      </c>
      <c r="H23" s="23">
        <v>565</v>
      </c>
      <c r="I23" s="23">
        <f>SUM(I24:I26)</f>
        <v>1067</v>
      </c>
      <c r="J23" s="23">
        <v>564</v>
      </c>
      <c r="K23" s="24">
        <f>SUM(K24:K26)</f>
        <v>503</v>
      </c>
      <c r="L23" s="23">
        <v>503</v>
      </c>
      <c r="M23" s="23"/>
    </row>
    <row r="24" spans="1:13" ht="30" customHeight="1">
      <c r="A24" s="9" t="s">
        <v>23</v>
      </c>
      <c r="B24" s="30">
        <v>299</v>
      </c>
      <c r="C24" s="30">
        <v>305</v>
      </c>
      <c r="D24" s="30">
        <v>297</v>
      </c>
      <c r="E24" s="30">
        <v>0</v>
      </c>
      <c r="F24" s="30">
        <v>49</v>
      </c>
      <c r="G24" s="30">
        <v>357</v>
      </c>
      <c r="H24" s="15">
        <v>565</v>
      </c>
      <c r="I24" s="12">
        <f>J24+K24</f>
        <v>1010</v>
      </c>
      <c r="J24" s="14">
        <v>507</v>
      </c>
      <c r="K24" s="16">
        <f>+L24</f>
        <v>503</v>
      </c>
      <c r="L24" s="15">
        <v>503</v>
      </c>
      <c r="M24" s="12"/>
    </row>
    <row r="25" spans="1:13" ht="30" customHeight="1">
      <c r="A25" s="9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15">
        <v>0</v>
      </c>
      <c r="I25" s="12">
        <f>J25+K25</f>
        <v>0</v>
      </c>
      <c r="J25" s="14">
        <v>0</v>
      </c>
      <c r="K25" s="16">
        <f>+L25</f>
        <v>0</v>
      </c>
      <c r="L25" s="15">
        <v>0</v>
      </c>
      <c r="M25" s="12"/>
    </row>
    <row r="26" spans="1:13" ht="30" customHeight="1">
      <c r="A26" s="9" t="s">
        <v>25</v>
      </c>
      <c r="B26" s="30">
        <v>30</v>
      </c>
      <c r="C26" s="30">
        <v>18</v>
      </c>
      <c r="D26" s="30">
        <v>0</v>
      </c>
      <c r="E26" s="30">
        <v>40</v>
      </c>
      <c r="F26" s="30">
        <v>332</v>
      </c>
      <c r="G26" s="30">
        <v>0</v>
      </c>
      <c r="H26" s="15">
        <v>0</v>
      </c>
      <c r="I26" s="12">
        <f>J26+K26</f>
        <v>57</v>
      </c>
      <c r="J26" s="14">
        <v>57</v>
      </c>
      <c r="K26" s="16">
        <f>+L26</f>
        <v>0</v>
      </c>
      <c r="L26" s="15">
        <v>0</v>
      </c>
      <c r="M26" s="12"/>
    </row>
    <row r="27" spans="1:13" s="3" customFormat="1" ht="30" customHeight="1">
      <c r="A27" s="3" t="s">
        <v>3</v>
      </c>
      <c r="B27" s="28">
        <v>514</v>
      </c>
      <c r="C27" s="28">
        <v>552</v>
      </c>
      <c r="D27" s="28">
        <v>477</v>
      </c>
      <c r="E27" s="28">
        <v>446</v>
      </c>
      <c r="F27" s="28">
        <v>487</v>
      </c>
      <c r="G27" s="28">
        <v>411</v>
      </c>
      <c r="H27" s="14">
        <v>504</v>
      </c>
      <c r="I27" s="13">
        <f>SUM(I28:I29)</f>
        <v>1207</v>
      </c>
      <c r="J27" s="14">
        <v>571</v>
      </c>
      <c r="K27" s="13">
        <f>SUM(K28:K29)</f>
        <v>636</v>
      </c>
      <c r="L27" s="14">
        <v>636</v>
      </c>
      <c r="M27" s="13"/>
    </row>
    <row r="28" spans="1:13" ht="30" customHeight="1">
      <c r="A28" s="9" t="s">
        <v>26</v>
      </c>
      <c r="B28" s="30">
        <v>390</v>
      </c>
      <c r="C28" s="30">
        <v>428</v>
      </c>
      <c r="D28" s="30">
        <v>257</v>
      </c>
      <c r="E28" s="30">
        <v>350</v>
      </c>
      <c r="F28" s="30">
        <v>384</v>
      </c>
      <c r="G28" s="30">
        <v>369</v>
      </c>
      <c r="H28" s="15">
        <v>504</v>
      </c>
      <c r="I28" s="12">
        <f>J28+K28</f>
        <v>1078</v>
      </c>
      <c r="J28" s="14">
        <v>536</v>
      </c>
      <c r="K28" s="16">
        <f>+L28</f>
        <v>542</v>
      </c>
      <c r="L28" s="15">
        <v>542</v>
      </c>
      <c r="M28" s="12"/>
    </row>
    <row r="29" spans="1:13" ht="30" customHeight="1">
      <c r="A29" s="9" t="s">
        <v>2</v>
      </c>
      <c r="B29" s="30">
        <v>124</v>
      </c>
      <c r="C29" s="30">
        <v>124</v>
      </c>
      <c r="D29" s="30">
        <v>220</v>
      </c>
      <c r="E29" s="30">
        <v>96</v>
      </c>
      <c r="F29" s="30">
        <v>96</v>
      </c>
      <c r="G29" s="30">
        <v>42</v>
      </c>
      <c r="H29" s="15">
        <v>0</v>
      </c>
      <c r="I29" s="12">
        <f>J29+K29</f>
        <v>129</v>
      </c>
      <c r="J29" s="14">
        <v>35</v>
      </c>
      <c r="K29" s="12">
        <f>+L29</f>
        <v>94</v>
      </c>
      <c r="L29" s="15">
        <v>94</v>
      </c>
      <c r="M29" s="12"/>
    </row>
    <row r="30" spans="1:13" ht="30" customHeight="1">
      <c r="A30" s="4" t="s">
        <v>27</v>
      </c>
      <c r="B30" s="29">
        <v>3</v>
      </c>
      <c r="C30" s="29">
        <v>3</v>
      </c>
      <c r="D30" s="29">
        <v>3</v>
      </c>
      <c r="E30" s="29">
        <v>3</v>
      </c>
      <c r="F30" s="29">
        <v>3</v>
      </c>
      <c r="G30" s="29">
        <v>53</v>
      </c>
      <c r="H30" s="15">
        <v>3</v>
      </c>
      <c r="I30" s="12">
        <f>J30+K30</f>
        <v>6</v>
      </c>
      <c r="J30" s="14">
        <v>3</v>
      </c>
      <c r="K30" s="12">
        <f>+L30</f>
        <v>3</v>
      </c>
      <c r="L30" s="15">
        <v>3</v>
      </c>
      <c r="M30" s="12"/>
    </row>
    <row r="31" spans="1:13" ht="30" customHeight="1">
      <c r="A31" s="4" t="s">
        <v>1</v>
      </c>
      <c r="B31" s="29">
        <v>133</v>
      </c>
      <c r="C31" s="29">
        <v>152</v>
      </c>
      <c r="D31" s="29">
        <v>163</v>
      </c>
      <c r="E31" s="29">
        <v>127</v>
      </c>
      <c r="F31" s="29">
        <v>93</v>
      </c>
      <c r="G31" s="29">
        <v>79</v>
      </c>
      <c r="H31" s="15">
        <v>58</v>
      </c>
      <c r="I31" s="12">
        <f>J31+K31</f>
        <v>264</v>
      </c>
      <c r="J31" s="14">
        <v>95</v>
      </c>
      <c r="K31" s="12">
        <f>+L31</f>
        <v>169</v>
      </c>
      <c r="L31" s="15">
        <v>169</v>
      </c>
      <c r="M31" s="12"/>
    </row>
    <row r="32" spans="1:13" ht="30" customHeight="1">
      <c r="A32" s="19" t="s">
        <v>30</v>
      </c>
      <c r="B32" s="31">
        <v>2101</v>
      </c>
      <c r="C32" s="31">
        <v>1982</v>
      </c>
      <c r="D32" s="31">
        <v>2184</v>
      </c>
      <c r="E32" s="31">
        <v>1598</v>
      </c>
      <c r="F32" s="31">
        <v>1720</v>
      </c>
      <c r="G32" s="31">
        <v>1869</v>
      </c>
      <c r="H32" s="23">
        <v>1695</v>
      </c>
      <c r="I32" s="25">
        <f>I10-I22</f>
        <v>4631</v>
      </c>
      <c r="J32" s="23">
        <v>3101</v>
      </c>
      <c r="K32" s="25">
        <f>K10-K22</f>
        <v>1530</v>
      </c>
      <c r="L32" s="23">
        <v>1530</v>
      </c>
      <c r="M32" s="25"/>
    </row>
    <row r="33" spans="1:13" s="3" customFormat="1" ht="30" customHeight="1">
      <c r="A33" s="19" t="s">
        <v>37</v>
      </c>
      <c r="B33" s="31">
        <v>269</v>
      </c>
      <c r="C33" s="31">
        <v>9</v>
      </c>
      <c r="D33" s="31">
        <v>-2</v>
      </c>
      <c r="E33" s="31">
        <v>677</v>
      </c>
      <c r="F33" s="31">
        <v>6158</v>
      </c>
      <c r="G33" s="31">
        <v>203</v>
      </c>
      <c r="H33" s="23">
        <v>23617</v>
      </c>
      <c r="I33" s="23">
        <f>SUM(I34:I35)</f>
        <v>1372</v>
      </c>
      <c r="J33" s="23">
        <v>1191</v>
      </c>
      <c r="K33" s="23">
        <f>SUM(K34:K35)</f>
        <v>181</v>
      </c>
      <c r="L33" s="23">
        <v>181</v>
      </c>
      <c r="M33" s="23"/>
    </row>
    <row r="34" spans="1:13" s="9" customFormat="1" ht="30" customHeight="1">
      <c r="A34" s="9" t="s">
        <v>36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15">
        <v>-11</v>
      </c>
      <c r="I34" s="16">
        <f>J34+K34</f>
        <v>1385</v>
      </c>
      <c r="J34" s="14">
        <v>1196</v>
      </c>
      <c r="K34" s="16">
        <f>+L34</f>
        <v>189</v>
      </c>
      <c r="L34" s="15">
        <v>189</v>
      </c>
      <c r="M34" s="16"/>
    </row>
    <row r="35" spans="1:13" s="9" customFormat="1" ht="30" customHeight="1">
      <c r="A35" s="9" t="s">
        <v>35</v>
      </c>
      <c r="B35" s="30">
        <v>269</v>
      </c>
      <c r="C35" s="30">
        <v>9</v>
      </c>
      <c r="D35" s="30">
        <v>-2</v>
      </c>
      <c r="E35" s="30">
        <v>677</v>
      </c>
      <c r="F35" s="30">
        <v>6158</v>
      </c>
      <c r="G35" s="30">
        <v>203</v>
      </c>
      <c r="H35" s="15">
        <v>23628</v>
      </c>
      <c r="I35" s="16">
        <f>J35+K35</f>
        <v>-13</v>
      </c>
      <c r="J35" s="14">
        <v>-5</v>
      </c>
      <c r="K35" s="16">
        <f>+L35</f>
        <v>-8</v>
      </c>
      <c r="L35" s="15">
        <v>-8</v>
      </c>
      <c r="M35" s="16"/>
    </row>
    <row r="36" spans="1:13" s="10" customFormat="1" ht="30" customHeight="1">
      <c r="A36" s="19" t="s">
        <v>42</v>
      </c>
      <c r="B36" s="31">
        <v>1832</v>
      </c>
      <c r="C36" s="31">
        <v>1973</v>
      </c>
      <c r="D36" s="31">
        <v>2186</v>
      </c>
      <c r="E36" s="31">
        <v>921</v>
      </c>
      <c r="F36" s="31">
        <v>-4438</v>
      </c>
      <c r="G36" s="31">
        <v>1666</v>
      </c>
      <c r="H36" s="23">
        <v>-21922</v>
      </c>
      <c r="I36" s="23">
        <f>I32-I33</f>
        <v>3259</v>
      </c>
      <c r="J36" s="23">
        <v>1910</v>
      </c>
      <c r="K36" s="23">
        <f>K32-K33</f>
        <v>1349</v>
      </c>
      <c r="L36" s="23">
        <v>1349</v>
      </c>
      <c r="M36" s="23"/>
    </row>
    <row r="37" spans="1:13" ht="30" customHeight="1">
      <c r="A37" s="19" t="s">
        <v>31</v>
      </c>
      <c r="B37" s="31">
        <v>-453</v>
      </c>
      <c r="C37" s="31">
        <v>341</v>
      </c>
      <c r="D37" s="31">
        <v>449</v>
      </c>
      <c r="E37" s="31">
        <v>864</v>
      </c>
      <c r="F37" s="31">
        <v>-83</v>
      </c>
      <c r="G37" s="31">
        <v>1291</v>
      </c>
      <c r="H37" s="23">
        <v>15531</v>
      </c>
      <c r="I37" s="23">
        <f>SUM(I38,I39,I43,I44)</f>
        <v>754</v>
      </c>
      <c r="J37" s="23">
        <f>SUM(J38,J39,J43,J44)</f>
        <v>392</v>
      </c>
      <c r="K37" s="23">
        <f>SUM(K38,K39,K43,K44)</f>
        <v>362</v>
      </c>
      <c r="L37" s="23">
        <v>362</v>
      </c>
      <c r="M37" s="23"/>
    </row>
    <row r="38" spans="1:13" ht="30" customHeight="1">
      <c r="A38" s="4" t="s">
        <v>12</v>
      </c>
      <c r="B38" s="29">
        <v>79</v>
      </c>
      <c r="C38" s="29">
        <v>152</v>
      </c>
      <c r="D38" s="29">
        <v>103</v>
      </c>
      <c r="E38" s="29">
        <v>92</v>
      </c>
      <c r="F38" s="29">
        <v>89</v>
      </c>
      <c r="G38" s="29">
        <v>102</v>
      </c>
      <c r="H38" s="15">
        <v>87</v>
      </c>
      <c r="I38" s="12">
        <f>J38+K38</f>
        <v>272</v>
      </c>
      <c r="J38" s="14">
        <v>106</v>
      </c>
      <c r="K38" s="12">
        <f>+L38</f>
        <v>166</v>
      </c>
      <c r="L38" s="15">
        <v>166</v>
      </c>
      <c r="M38" s="12"/>
    </row>
    <row r="39" spans="1:13" s="3" customFormat="1" ht="30" customHeight="1">
      <c r="A39" s="3" t="s">
        <v>32</v>
      </c>
      <c r="B39" s="28">
        <v>-612</v>
      </c>
      <c r="C39" s="28">
        <v>-96</v>
      </c>
      <c r="D39" s="28">
        <v>-256</v>
      </c>
      <c r="E39" s="28">
        <v>296</v>
      </c>
      <c r="F39" s="28">
        <v>-548</v>
      </c>
      <c r="G39" s="28">
        <v>408</v>
      </c>
      <c r="H39" s="14">
        <v>450</v>
      </c>
      <c r="I39" s="13">
        <f>SUM(I40:I42)</f>
        <v>-9</v>
      </c>
      <c r="J39" s="14">
        <v>40</v>
      </c>
      <c r="K39" s="13">
        <f>SUM(K40:K42)</f>
        <v>-49</v>
      </c>
      <c r="L39" s="14">
        <v>-161</v>
      </c>
      <c r="M39" s="13"/>
    </row>
    <row r="40" spans="1:13" s="9" customFormat="1" ht="30" customHeight="1">
      <c r="A40" s="9" t="s">
        <v>33</v>
      </c>
      <c r="B40" s="30">
        <v>0</v>
      </c>
      <c r="C40" s="30">
        <v>5</v>
      </c>
      <c r="D40" s="30">
        <v>0</v>
      </c>
      <c r="E40" s="30">
        <v>0</v>
      </c>
      <c r="F40" s="30">
        <v>0</v>
      </c>
      <c r="G40" s="30">
        <v>0</v>
      </c>
      <c r="H40" s="15">
        <v>0</v>
      </c>
      <c r="I40" s="12">
        <f>J40+K40</f>
        <v>0</v>
      </c>
      <c r="J40" s="14">
        <v>0</v>
      </c>
      <c r="K40" s="12">
        <f>+L40</f>
        <v>0</v>
      </c>
      <c r="L40" s="15">
        <v>0</v>
      </c>
      <c r="M40" s="12"/>
    </row>
    <row r="41" spans="1:13" s="9" customFormat="1" ht="30" customHeight="1">
      <c r="A41" s="9" t="s">
        <v>13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15">
        <v>0</v>
      </c>
      <c r="I41" s="12">
        <f>J41+K41</f>
        <v>112</v>
      </c>
      <c r="J41" s="14">
        <v>0</v>
      </c>
      <c r="K41" s="12">
        <f>+L41</f>
        <v>112</v>
      </c>
      <c r="L41" s="15">
        <v>112</v>
      </c>
      <c r="M41" s="12"/>
    </row>
    <row r="42" spans="1:13" s="9" customFormat="1" ht="30" customHeight="1">
      <c r="A42" s="9" t="s">
        <v>14</v>
      </c>
      <c r="B42" s="30">
        <v>-612</v>
      </c>
      <c r="C42" s="30">
        <v>-101</v>
      </c>
      <c r="D42" s="30">
        <v>-256</v>
      </c>
      <c r="E42" s="30">
        <v>296</v>
      </c>
      <c r="F42" s="30">
        <v>-548</v>
      </c>
      <c r="G42" s="30">
        <v>408</v>
      </c>
      <c r="H42" s="15">
        <v>450</v>
      </c>
      <c r="I42" s="12">
        <f>J42+K42</f>
        <v>-121</v>
      </c>
      <c r="J42" s="14">
        <v>40</v>
      </c>
      <c r="K42" s="12">
        <f>+L42</f>
        <v>-161</v>
      </c>
      <c r="L42" s="15">
        <v>-161</v>
      </c>
      <c r="M42" s="12"/>
    </row>
    <row r="43" spans="1:13" ht="30" customHeight="1">
      <c r="A43" s="4" t="s">
        <v>4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15">
        <v>0</v>
      </c>
      <c r="I43" s="12">
        <f>J43+K43</f>
        <v>0</v>
      </c>
      <c r="J43" s="14">
        <v>0</v>
      </c>
      <c r="K43" s="12">
        <f>+L43</f>
        <v>0</v>
      </c>
      <c r="L43" s="15">
        <v>0</v>
      </c>
      <c r="M43" s="12"/>
    </row>
    <row r="44" spans="1:13" ht="30" customHeight="1">
      <c r="A44" s="4" t="s">
        <v>1</v>
      </c>
      <c r="B44" s="29">
        <v>80</v>
      </c>
      <c r="C44" s="29">
        <v>285</v>
      </c>
      <c r="D44" s="29">
        <v>602</v>
      </c>
      <c r="E44" s="29">
        <v>476</v>
      </c>
      <c r="F44" s="29">
        <v>376</v>
      </c>
      <c r="G44" s="29">
        <v>781</v>
      </c>
      <c r="H44" s="15">
        <v>14994</v>
      </c>
      <c r="I44" s="12">
        <f>J44+K44</f>
        <v>491</v>
      </c>
      <c r="J44" s="14">
        <v>246</v>
      </c>
      <c r="K44" s="12">
        <f>+L44</f>
        <v>245</v>
      </c>
      <c r="L44" s="15">
        <v>245</v>
      </c>
      <c r="M44" s="12"/>
    </row>
    <row r="45" spans="1:13" ht="30" customHeight="1">
      <c r="A45" s="19" t="s">
        <v>34</v>
      </c>
      <c r="B45" s="31">
        <v>1379</v>
      </c>
      <c r="C45" s="31">
        <v>2314</v>
      </c>
      <c r="D45" s="31">
        <v>2635</v>
      </c>
      <c r="E45" s="31">
        <v>1785</v>
      </c>
      <c r="F45" s="31">
        <v>-4521</v>
      </c>
      <c r="G45" s="31">
        <v>2957</v>
      </c>
      <c r="H45" s="23">
        <v>-6391</v>
      </c>
      <c r="I45" s="25">
        <f>I36+I37</f>
        <v>4013</v>
      </c>
      <c r="J45" s="23">
        <v>2302</v>
      </c>
      <c r="K45" s="25">
        <f>K36+K37</f>
        <v>1711</v>
      </c>
      <c r="L45" s="23">
        <v>1711</v>
      </c>
      <c r="M45" s="25"/>
    </row>
    <row r="46" spans="1:13" ht="30" customHeight="1">
      <c r="A46" s="19" t="s">
        <v>38</v>
      </c>
      <c r="B46" s="31">
        <v>2010</v>
      </c>
      <c r="C46" s="31">
        <v>2225</v>
      </c>
      <c r="D46" s="31">
        <v>2353</v>
      </c>
      <c r="E46" s="31">
        <v>2532</v>
      </c>
      <c r="F46" s="31">
        <v>2099</v>
      </c>
      <c r="G46" s="31">
        <v>2328</v>
      </c>
      <c r="H46" s="23">
        <v>2478</v>
      </c>
      <c r="I46" s="23">
        <f>SUM(I47:I55)</f>
        <v>4578.2</v>
      </c>
      <c r="J46" s="23">
        <v>1940.8</v>
      </c>
      <c r="K46" s="23">
        <f>SUM(K47:K55)</f>
        <v>2637.4</v>
      </c>
      <c r="L46" s="23">
        <v>2637.4</v>
      </c>
      <c r="M46" s="23"/>
    </row>
    <row r="47" spans="1:13" ht="30" customHeight="1">
      <c r="A47" s="4" t="s">
        <v>5</v>
      </c>
      <c r="B47" s="29">
        <v>755</v>
      </c>
      <c r="C47" s="29">
        <v>764</v>
      </c>
      <c r="D47" s="29">
        <v>781</v>
      </c>
      <c r="E47" s="29">
        <v>805</v>
      </c>
      <c r="F47" s="29">
        <v>796</v>
      </c>
      <c r="G47" s="29">
        <v>913</v>
      </c>
      <c r="H47" s="14">
        <v>802</v>
      </c>
      <c r="I47" s="13">
        <f aca="true" t="shared" si="2" ref="I47:I55">J47+K47</f>
        <v>1315</v>
      </c>
      <c r="J47" s="14">
        <v>507</v>
      </c>
      <c r="K47" s="12">
        <f aca="true" t="shared" si="3" ref="K47:K55">+L47</f>
        <v>808</v>
      </c>
      <c r="L47" s="15">
        <v>808</v>
      </c>
      <c r="M47" s="13"/>
    </row>
    <row r="48" spans="1:13" ht="30" customHeight="1">
      <c r="A48" s="4" t="s">
        <v>6</v>
      </c>
      <c r="B48" s="29">
        <v>191</v>
      </c>
      <c r="C48" s="29">
        <v>191</v>
      </c>
      <c r="D48" s="29">
        <v>180</v>
      </c>
      <c r="E48" s="29">
        <v>212</v>
      </c>
      <c r="F48" s="29">
        <v>199</v>
      </c>
      <c r="G48" s="29">
        <v>180</v>
      </c>
      <c r="H48" s="14">
        <v>196</v>
      </c>
      <c r="I48" s="13">
        <f t="shared" si="2"/>
        <v>355</v>
      </c>
      <c r="J48" s="14">
        <v>203</v>
      </c>
      <c r="K48" s="12">
        <f t="shared" si="3"/>
        <v>152</v>
      </c>
      <c r="L48" s="15">
        <v>152</v>
      </c>
      <c r="M48" s="13"/>
    </row>
    <row r="49" spans="1:13" ht="30" customHeight="1">
      <c r="A49" s="4" t="s">
        <v>7</v>
      </c>
      <c r="B49" s="29">
        <v>10</v>
      </c>
      <c r="C49" s="29">
        <v>9</v>
      </c>
      <c r="D49" s="29">
        <v>20</v>
      </c>
      <c r="E49" s="29">
        <v>12</v>
      </c>
      <c r="F49" s="29">
        <v>4</v>
      </c>
      <c r="G49" s="29">
        <v>31</v>
      </c>
      <c r="H49" s="14">
        <v>13</v>
      </c>
      <c r="I49" s="13">
        <f t="shared" si="2"/>
        <v>37</v>
      </c>
      <c r="J49" s="14">
        <v>26</v>
      </c>
      <c r="K49" s="12">
        <f t="shared" si="3"/>
        <v>11</v>
      </c>
      <c r="L49" s="15">
        <v>11</v>
      </c>
      <c r="M49" s="13"/>
    </row>
    <row r="50" spans="1:13" ht="30" customHeight="1">
      <c r="A50" s="4" t="s">
        <v>8</v>
      </c>
      <c r="B50" s="29">
        <v>279</v>
      </c>
      <c r="C50" s="29">
        <v>326</v>
      </c>
      <c r="D50" s="29">
        <v>526</v>
      </c>
      <c r="E50" s="29">
        <v>363</v>
      </c>
      <c r="F50" s="29">
        <v>256</v>
      </c>
      <c r="G50" s="29">
        <v>249</v>
      </c>
      <c r="H50" s="14">
        <v>452</v>
      </c>
      <c r="I50" s="13">
        <f t="shared" si="2"/>
        <v>668</v>
      </c>
      <c r="J50" s="14">
        <v>260</v>
      </c>
      <c r="K50" s="12">
        <f t="shared" si="3"/>
        <v>408</v>
      </c>
      <c r="L50" s="15">
        <v>408</v>
      </c>
      <c r="M50" s="13"/>
    </row>
    <row r="51" spans="1:13" ht="30" customHeight="1">
      <c r="A51" s="4" t="s">
        <v>9</v>
      </c>
      <c r="B51" s="29">
        <v>0</v>
      </c>
      <c r="C51" s="29">
        <v>25</v>
      </c>
      <c r="D51" s="29">
        <v>39</v>
      </c>
      <c r="E51" s="29">
        <v>16</v>
      </c>
      <c r="F51" s="29">
        <v>20</v>
      </c>
      <c r="G51" s="29">
        <v>52</v>
      </c>
      <c r="H51" s="14">
        <v>29</v>
      </c>
      <c r="I51" s="13">
        <f t="shared" si="2"/>
        <v>55</v>
      </c>
      <c r="J51" s="14">
        <v>21</v>
      </c>
      <c r="K51" s="12">
        <f t="shared" si="3"/>
        <v>34</v>
      </c>
      <c r="L51" s="15">
        <v>34</v>
      </c>
      <c r="M51" s="13"/>
    </row>
    <row r="52" spans="1:13" ht="30" customHeight="1">
      <c r="A52" s="4" t="s">
        <v>41</v>
      </c>
      <c r="B52" s="29">
        <v>99</v>
      </c>
      <c r="C52" s="29">
        <v>98</v>
      </c>
      <c r="D52" s="29">
        <v>43</v>
      </c>
      <c r="E52" s="29">
        <v>209</v>
      </c>
      <c r="F52" s="29">
        <v>266</v>
      </c>
      <c r="G52" s="29">
        <v>128</v>
      </c>
      <c r="H52" s="14">
        <v>113</v>
      </c>
      <c r="I52" s="13">
        <f t="shared" si="2"/>
        <v>854.1999999999999</v>
      </c>
      <c r="J52" s="14">
        <v>167.79999999999998</v>
      </c>
      <c r="K52" s="12">
        <f t="shared" si="3"/>
        <v>686.4</v>
      </c>
      <c r="L52" s="15">
        <v>686.4</v>
      </c>
      <c r="M52" s="13"/>
    </row>
    <row r="53" spans="1:13" ht="30" customHeight="1">
      <c r="A53" s="4" t="s">
        <v>10</v>
      </c>
      <c r="B53" s="29">
        <v>3</v>
      </c>
      <c r="C53" s="29">
        <v>0</v>
      </c>
      <c r="D53" s="29">
        <v>3</v>
      </c>
      <c r="E53" s="29">
        <v>15</v>
      </c>
      <c r="F53" s="29">
        <v>10</v>
      </c>
      <c r="G53" s="29">
        <v>27</v>
      </c>
      <c r="H53" s="14">
        <v>5</v>
      </c>
      <c r="I53" s="13">
        <f t="shared" si="2"/>
        <v>28</v>
      </c>
      <c r="J53" s="14">
        <v>9</v>
      </c>
      <c r="K53" s="12">
        <f t="shared" si="3"/>
        <v>19</v>
      </c>
      <c r="L53" s="15">
        <v>19</v>
      </c>
      <c r="M53" s="13"/>
    </row>
    <row r="54" spans="1:13" ht="30" customHeight="1">
      <c r="A54" s="4" t="s">
        <v>11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15</v>
      </c>
      <c r="H54" s="14">
        <v>0</v>
      </c>
      <c r="I54" s="13">
        <f t="shared" si="2"/>
        <v>0</v>
      </c>
      <c r="J54" s="14">
        <v>0</v>
      </c>
      <c r="K54" s="12">
        <f t="shared" si="3"/>
        <v>0</v>
      </c>
      <c r="L54" s="15">
        <v>0</v>
      </c>
      <c r="M54" s="13"/>
    </row>
    <row r="55" spans="1:13" ht="30" customHeight="1">
      <c r="A55" s="4" t="s">
        <v>1</v>
      </c>
      <c r="B55" s="29">
        <v>673</v>
      </c>
      <c r="C55" s="29">
        <v>812</v>
      </c>
      <c r="D55" s="29">
        <v>761</v>
      </c>
      <c r="E55" s="29">
        <v>900</v>
      </c>
      <c r="F55" s="29">
        <v>673</v>
      </c>
      <c r="G55" s="29">
        <v>733</v>
      </c>
      <c r="H55" s="14">
        <v>868</v>
      </c>
      <c r="I55" s="13">
        <f t="shared" si="2"/>
        <v>1266</v>
      </c>
      <c r="J55" s="14">
        <v>747</v>
      </c>
      <c r="K55" s="12">
        <f t="shared" si="3"/>
        <v>519</v>
      </c>
      <c r="L55" s="15">
        <v>519</v>
      </c>
      <c r="M55" s="13"/>
    </row>
    <row r="56" spans="1:13" ht="30" customHeight="1">
      <c r="A56" s="19" t="s">
        <v>46</v>
      </c>
      <c r="B56" s="31">
        <v>-631</v>
      </c>
      <c r="C56" s="31">
        <v>89</v>
      </c>
      <c r="D56" s="31">
        <v>282</v>
      </c>
      <c r="E56" s="31">
        <v>-747</v>
      </c>
      <c r="F56" s="31">
        <v>-6620</v>
      </c>
      <c r="G56" s="31">
        <v>629</v>
      </c>
      <c r="H56" s="23">
        <v>-8869</v>
      </c>
      <c r="I56" s="25">
        <f>I45-I46</f>
        <v>-565.1999999999998</v>
      </c>
      <c r="J56" s="23">
        <v>361.2000000000001</v>
      </c>
      <c r="K56" s="25">
        <f>K45-K46</f>
        <v>-926.4000000000001</v>
      </c>
      <c r="L56" s="23">
        <v>-926</v>
      </c>
      <c r="M56" s="25"/>
    </row>
    <row r="57" spans="1:13" ht="30" customHeight="1">
      <c r="A57" s="18" t="s">
        <v>40</v>
      </c>
      <c r="B57" s="32">
        <v>23</v>
      </c>
      <c r="C57" s="32">
        <v>20</v>
      </c>
      <c r="D57" s="32">
        <v>5</v>
      </c>
      <c r="E57" s="32">
        <v>5</v>
      </c>
      <c r="F57" s="32">
        <v>6</v>
      </c>
      <c r="G57" s="32">
        <v>6</v>
      </c>
      <c r="H57" s="26">
        <v>39</v>
      </c>
      <c r="I57" s="26">
        <f>J57+K57</f>
        <v>8</v>
      </c>
      <c r="J57" s="23">
        <v>3</v>
      </c>
      <c r="K57" s="26">
        <f>+L57</f>
        <v>5</v>
      </c>
      <c r="L57" s="26">
        <v>5</v>
      </c>
      <c r="M57" s="26"/>
    </row>
    <row r="58" spans="1:13" ht="30" customHeight="1">
      <c r="A58" s="19" t="s">
        <v>39</v>
      </c>
      <c r="B58" s="31">
        <v>-654</v>
      </c>
      <c r="C58" s="31">
        <v>69</v>
      </c>
      <c r="D58" s="31">
        <v>277</v>
      </c>
      <c r="E58" s="31">
        <v>-752</v>
      </c>
      <c r="F58" s="31">
        <v>-6626</v>
      </c>
      <c r="G58" s="31">
        <v>623</v>
      </c>
      <c r="H58" s="23">
        <v>-8908</v>
      </c>
      <c r="I58" s="25">
        <f>I56-I57</f>
        <v>-573.1999999999998</v>
      </c>
      <c r="J58" s="23">
        <v>358.2000000000001</v>
      </c>
      <c r="K58" s="27">
        <f>K56-K57</f>
        <v>-931.4000000000001</v>
      </c>
      <c r="L58" s="23">
        <v>-931</v>
      </c>
      <c r="M58" s="25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spans="1:13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3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ht="30" customHeight="1"/>
    <row r="83" spans="1:13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sheetProtection/>
  <printOptions gridLines="1"/>
  <pageMargins left="0.25" right="0.25" top="0.75" bottom="0.75" header="0.3" footer="0.3"/>
  <pageSetup blackAndWhite="1"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Chirwa</dc:creator>
  <cp:keywords/>
  <dc:description/>
  <cp:lastModifiedBy>richirwa</cp:lastModifiedBy>
  <cp:lastPrinted>2010-04-28T12:12:48Z</cp:lastPrinted>
  <dcterms:created xsi:type="dcterms:W3CDTF">2009-02-17T12:25:37Z</dcterms:created>
  <dcterms:modified xsi:type="dcterms:W3CDTF">2010-11-05T09:22:17Z</dcterms:modified>
  <cp:category/>
  <cp:version/>
  <cp:contentType/>
  <cp:contentStatus/>
</cp:coreProperties>
</file>