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December 2013\"/>
    </mc:Choice>
  </mc:AlternateContent>
  <bookViews>
    <workbookView xWindow="120" yWindow="225" windowWidth="15180" windowHeight="10500"/>
  </bookViews>
  <sheets>
    <sheet name="C" sheetId="2" r:id="rId1"/>
  </sheets>
  <calcPr calcId="152511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8" i="2"/>
  <c r="B64" i="2" l="1"/>
  <c r="B57" i="2"/>
  <c r="B51" i="2"/>
  <c r="B50" i="2"/>
  <c r="B70" i="2" l="1"/>
  <c r="B58" i="2"/>
  <c r="B71" i="2" l="1"/>
</calcChain>
</file>

<file path=xl/sharedStrings.xml><?xml version="1.0" encoding="utf-8"?>
<sst xmlns="http://schemas.openxmlformats.org/spreadsheetml/2006/main" count="70" uniqueCount="68">
  <si>
    <t>ITEMS</t>
  </si>
  <si>
    <t>Other1</t>
  </si>
  <si>
    <t>Subordinated debt1</t>
  </si>
  <si>
    <t>Consolidated Income Statement - Non Deposit Taking MFIs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</si>
  <si>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</si>
  <si>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</si>
  <si>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</si>
  <si>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</si>
  <si>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</si>
  <si>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</si>
  <si>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</si>
  <si>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</si>
  <si>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</si>
  <si>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</si>
  <si>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</si>
  <si>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</si>
  <si>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</si>
  <si>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</si>
  <si>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</si>
  <si>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</si>
  <si>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</si>
  <si>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</si>
  <si>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</si>
  <si>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</si>
  <si>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</si>
  <si>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</si>
  <si>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</si>
  <si>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</si>
  <si>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</si>
  <si>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</si>
  <si>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</si>
  <si>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</si>
  <si>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</si>
  <si>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</si>
  <si>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</si>
  <si>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</si>
  <si>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Subsidized debt1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</si>
  <si>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</si>
  <si>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</si>
  <si>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</si>
  <si>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</si>
  <si>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</si>
  <si>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</si>
  <si>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</si>
  <si>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</si>
  <si>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</si>
  <si>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</si>
  <si>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</si>
  <si>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</si>
  <si>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</si>
  <si>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</si>
  <si>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</si>
  <si>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</si>
  <si>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</si>
  <si>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</si>
  <si>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</si>
  <si>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</si>
  <si>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</si>
  <si>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</si>
  <si>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</si>
  <si>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</si>
  <si>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</si>
  <si>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</si>
  <si>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</si>
  <si>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</si>
  <si>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</si>
  <si>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Mar &amp;Jun-2013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</si>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</sst>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/>
    <xf numFmtId="0" fontId="2" fillId="2" borderId="0" xfId="0" applyFont="1" applyFill="1" applyBorder="1" applyAlignment="1">
      <alignment horizontal="left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0"/>
  <sheetViews>
    <sheetView tabSelected="1" topLeftCell="A55" workbookViewId="0">
      <selection activeCell="H73" sqref="H73"/>
    </sheetView>
  </sheetViews>
  <sheetFormatPr defaultRowHeight="15.75" x14ac:dyDescent="0.25"/>
  <cols>
    <col min="1" max="1" width="50.7109375" style="16" customWidth="1"/>
    <col min="2" max="2" width="14.42578125" style="16" customWidth="1"/>
    <col min="3" max="3" width="12.28515625" style="16" customWidth="1"/>
    <col min="4" max="4" width="11.42578125" style="16" customWidth="1"/>
    <col min="5" max="5" width="3.85546875" style="16" customWidth="1"/>
    <col min="6" max="6" width="11.5703125" style="16" customWidth="1"/>
    <col min="7" max="16384" width="9.140625" style="16"/>
  </cols>
  <sheetData>
    <row r="1" spans="1:6" s="1" customFormat="1" ht="15" customHeight="1" x14ac:dyDescent="0.25">
      <c r="A1" s="17" t="s">
        <v>3</v>
      </c>
      <c r="C1" s="17"/>
      <c r="D1" s="17"/>
      <c r="E1" s="17"/>
    </row>
    <row r="2" spans="1:6" s="2" customFormat="1" x14ac:dyDescent="0.25"/>
    <row r="3" spans="1:6" s="2" customFormat="1" x14ac:dyDescent="0.25"/>
    <row r="4" spans="1:6" s="2" customFormat="1" x14ac:dyDescent="0.25"/>
    <row r="5" spans="1:6" s="2" customFormat="1" x14ac:dyDescent="0.25"/>
    <row r="6" spans="1:6" s="4" customFormat="1" ht="15" customHeight="1" x14ac:dyDescent="0.25">
      <c r="A6" s="2"/>
      <c r="B6" s="3" t="s">
        <v>66</v>
      </c>
      <c r="C6" s="18">
        <v>41518</v>
      </c>
      <c r="D6" s="18">
        <v>41609</v>
      </c>
      <c r="E6" s="20"/>
      <c r="F6" s="3" t="s">
        <v>67</v>
      </c>
    </row>
    <row r="7" spans="1:6" s="4" customFormat="1" x14ac:dyDescent="0.25">
      <c r="A7" s="5" t="s">
        <v>0</v>
      </c>
      <c r="B7" s="6"/>
      <c r="C7" s="19"/>
      <c r="D7" s="19"/>
      <c r="E7" s="21"/>
      <c r="F7" s="6"/>
    </row>
    <row r="8" spans="1:6" s="10" customFormat="1" ht="31.5" x14ac:dyDescent="0.25">
      <c r="A8" s="7" t="s">
        <v>4</v>
      </c>
      <c r="B8" s="9">
        <v>163423</v>
      </c>
      <c r="C8" s="8">
        <v>118769.72248</v>
      </c>
      <c r="D8" s="8">
        <v>127455.82532999999</v>
      </c>
      <c r="E8" s="8"/>
      <c r="F8" s="8">
        <f>SUM(B8:D8)</f>
        <v>409648.54781000002</v>
      </c>
    </row>
    <row r="9" spans="1:6" s="14" customFormat="1" x14ac:dyDescent="0.25">
      <c r="A9" s="11" t="s">
        <v>5</v>
      </c>
      <c r="B9" s="13">
        <v>163423</v>
      </c>
      <c r="C9" s="12">
        <v>117534.72248</v>
      </c>
      <c r="D9" s="12">
        <v>125174.82532999999</v>
      </c>
      <c r="E9" s="12"/>
      <c r="F9" s="8">
        <f t="shared" ref="F9:F72" si="0">SUM(B9:D9)</f>
        <v>406132.54781000002</v>
      </c>
    </row>
    <row r="10" spans="1:6" s="14" customFormat="1" ht="31.5" x14ac:dyDescent="0.25">
      <c r="A10" s="11" t="s">
        <v>6</v>
      </c>
      <c r="B10" s="13"/>
      <c r="C10" s="12">
        <v>1235</v>
      </c>
      <c r="D10" s="12">
        <v>2280</v>
      </c>
      <c r="E10" s="12"/>
      <c r="F10" s="8">
        <f t="shared" si="0"/>
        <v>3515</v>
      </c>
    </row>
    <row r="11" spans="1:6" s="14" customFormat="1" x14ac:dyDescent="0.25">
      <c r="A11" s="11" t="s">
        <v>7</v>
      </c>
      <c r="B11" s="13"/>
      <c r="C11" s="12">
        <v>0</v>
      </c>
      <c r="D11" s="12">
        <v>0</v>
      </c>
      <c r="E11" s="12"/>
      <c r="F11" s="8">
        <f t="shared" si="0"/>
        <v>0</v>
      </c>
    </row>
    <row r="12" spans="1:6" s="14" customFormat="1" x14ac:dyDescent="0.25">
      <c r="A12" s="11" t="s">
        <v>8</v>
      </c>
      <c r="B12" s="13"/>
      <c r="C12" s="12">
        <v>0</v>
      </c>
      <c r="D12" s="12">
        <v>0</v>
      </c>
      <c r="E12" s="12"/>
      <c r="F12" s="8">
        <f t="shared" si="0"/>
        <v>0</v>
      </c>
    </row>
    <row r="13" spans="1:6" s="14" customFormat="1" x14ac:dyDescent="0.25">
      <c r="A13" s="11" t="s">
        <v>9</v>
      </c>
      <c r="B13" s="13"/>
      <c r="C13" s="12">
        <v>235.51240999999999</v>
      </c>
      <c r="D13" s="12">
        <v>317.65607999999997</v>
      </c>
      <c r="E13" s="12"/>
      <c r="F13" s="8">
        <f t="shared" si="0"/>
        <v>553.16849000000002</v>
      </c>
    </row>
    <row r="14" spans="1:6" s="14" customFormat="1" x14ac:dyDescent="0.25">
      <c r="A14" s="11" t="s">
        <v>10</v>
      </c>
      <c r="B14" s="13">
        <v>135</v>
      </c>
      <c r="C14" s="12">
        <v>235.51240999999999</v>
      </c>
      <c r="D14" s="12">
        <v>317.65607999999997</v>
      </c>
      <c r="E14" s="12"/>
      <c r="F14" s="8">
        <f t="shared" si="0"/>
        <v>688.16849000000002</v>
      </c>
    </row>
    <row r="15" spans="1:6" s="14" customFormat="1" x14ac:dyDescent="0.25">
      <c r="A15" s="11" t="s">
        <v>11</v>
      </c>
      <c r="B15" s="13"/>
      <c r="C15" s="12">
        <v>0</v>
      </c>
      <c r="D15" s="12">
        <v>0</v>
      </c>
      <c r="E15" s="12"/>
      <c r="F15" s="8">
        <f t="shared" si="0"/>
        <v>0</v>
      </c>
    </row>
    <row r="16" spans="1:6" s="10" customFormat="1" x14ac:dyDescent="0.25">
      <c r="A16" s="7" t="s">
        <v>12</v>
      </c>
      <c r="B16" s="9"/>
      <c r="C16" s="8">
        <v>3</v>
      </c>
      <c r="D16" s="8">
        <v>3</v>
      </c>
      <c r="E16" s="8"/>
      <c r="F16" s="8">
        <f t="shared" si="0"/>
        <v>6</v>
      </c>
    </row>
    <row r="17" spans="1:6" s="14" customFormat="1" x14ac:dyDescent="0.25">
      <c r="A17" s="11" t="s">
        <v>13</v>
      </c>
      <c r="B17" s="13"/>
      <c r="C17" s="12">
        <v>0</v>
      </c>
      <c r="D17" s="12">
        <v>0</v>
      </c>
      <c r="E17" s="12"/>
      <c r="F17" s="8">
        <f t="shared" si="0"/>
        <v>0</v>
      </c>
    </row>
    <row r="18" spans="1:6" s="14" customFormat="1" x14ac:dyDescent="0.25">
      <c r="A18" s="11" t="s">
        <v>14</v>
      </c>
      <c r="B18" s="13"/>
      <c r="C18" s="12">
        <v>0</v>
      </c>
      <c r="D18" s="12">
        <v>0</v>
      </c>
      <c r="E18" s="12"/>
      <c r="F18" s="8">
        <f t="shared" si="0"/>
        <v>0</v>
      </c>
    </row>
    <row r="19" spans="1:6" s="14" customFormat="1" x14ac:dyDescent="0.25">
      <c r="A19" s="11" t="s">
        <v>15</v>
      </c>
      <c r="B19" s="13"/>
      <c r="C19" s="12">
        <v>3</v>
      </c>
      <c r="D19" s="12">
        <v>3</v>
      </c>
      <c r="E19" s="12"/>
      <c r="F19" s="8">
        <f t="shared" si="0"/>
        <v>6</v>
      </c>
    </row>
    <row r="20" spans="1:6" s="14" customFormat="1" x14ac:dyDescent="0.25">
      <c r="A20" s="11" t="s">
        <v>16</v>
      </c>
      <c r="B20" s="13"/>
      <c r="C20" s="12">
        <v>0</v>
      </c>
      <c r="D20" s="12">
        <v>0</v>
      </c>
      <c r="E20" s="12"/>
      <c r="F20" s="8">
        <f t="shared" si="0"/>
        <v>0</v>
      </c>
    </row>
    <row r="21" spans="1:6" s="14" customFormat="1" x14ac:dyDescent="0.25">
      <c r="A21" s="11" t="s">
        <v>17</v>
      </c>
      <c r="B21" s="13"/>
      <c r="C21" s="12">
        <v>0</v>
      </c>
      <c r="D21" s="12">
        <v>0</v>
      </c>
      <c r="E21" s="12"/>
      <c r="F21" s="8">
        <f t="shared" si="0"/>
        <v>0</v>
      </c>
    </row>
    <row r="22" spans="1:6" s="14" customFormat="1" x14ac:dyDescent="0.25">
      <c r="A22" s="11" t="s">
        <v>18</v>
      </c>
      <c r="B22" s="13"/>
      <c r="C22" s="12">
        <v>0</v>
      </c>
      <c r="D22" s="12">
        <v>0</v>
      </c>
      <c r="E22" s="12"/>
      <c r="F22" s="8">
        <f t="shared" si="0"/>
        <v>0</v>
      </c>
    </row>
    <row r="23" spans="1:6" s="14" customFormat="1" x14ac:dyDescent="0.25">
      <c r="A23" s="11" t="s">
        <v>19</v>
      </c>
      <c r="B23" s="13">
        <v>1020</v>
      </c>
      <c r="C23" s="12">
        <v>424</v>
      </c>
      <c r="D23" s="12">
        <v>126</v>
      </c>
      <c r="E23" s="12"/>
      <c r="F23" s="8">
        <f t="shared" si="0"/>
        <v>1570</v>
      </c>
    </row>
    <row r="24" spans="1:6" s="10" customFormat="1" x14ac:dyDescent="0.25">
      <c r="A24" s="7" t="s">
        <v>20</v>
      </c>
      <c r="B24" s="9">
        <v>164881</v>
      </c>
      <c r="C24" s="8">
        <v>119433.23488999999</v>
      </c>
      <c r="D24" s="8">
        <v>127902.48140999999</v>
      </c>
      <c r="E24" s="8"/>
      <c r="F24" s="8">
        <f t="shared" si="0"/>
        <v>412216.71629999997</v>
      </c>
    </row>
    <row r="25" spans="1:6" s="10" customFormat="1" x14ac:dyDescent="0.25">
      <c r="A25" s="7" t="s">
        <v>21</v>
      </c>
      <c r="B25" s="15"/>
      <c r="C25" s="8">
        <v>0</v>
      </c>
      <c r="D25" s="8">
        <v>0</v>
      </c>
      <c r="E25" s="8"/>
      <c r="F25" s="8">
        <f t="shared" si="0"/>
        <v>0</v>
      </c>
    </row>
    <row r="26" spans="1:6" s="14" customFormat="1" x14ac:dyDescent="0.25">
      <c r="A26" s="11" t="s">
        <v>22</v>
      </c>
      <c r="B26" s="13"/>
      <c r="C26" s="12">
        <v>0</v>
      </c>
      <c r="D26" s="12">
        <v>0</v>
      </c>
      <c r="E26" s="12"/>
      <c r="F26" s="8">
        <f t="shared" si="0"/>
        <v>0</v>
      </c>
    </row>
    <row r="27" spans="1:6" s="14" customFormat="1" x14ac:dyDescent="0.25">
      <c r="A27" s="11" t="s">
        <v>23</v>
      </c>
      <c r="B27" s="13"/>
      <c r="C27" s="12">
        <v>0</v>
      </c>
      <c r="D27" s="12">
        <v>0</v>
      </c>
      <c r="E27" s="12"/>
      <c r="F27" s="8">
        <f t="shared" si="0"/>
        <v>0</v>
      </c>
    </row>
    <row r="28" spans="1:6" s="14" customFormat="1" x14ac:dyDescent="0.25">
      <c r="A28" s="11" t="s">
        <v>24</v>
      </c>
      <c r="B28" s="13"/>
      <c r="C28" s="12">
        <v>0</v>
      </c>
      <c r="D28" s="12">
        <v>0</v>
      </c>
      <c r="E28" s="12"/>
      <c r="F28" s="8">
        <f t="shared" si="0"/>
        <v>0</v>
      </c>
    </row>
    <row r="29" spans="1:6" s="14" customFormat="1" x14ac:dyDescent="0.25">
      <c r="A29" s="11" t="s">
        <v>25</v>
      </c>
      <c r="B29" s="13"/>
      <c r="C29" s="12">
        <v>0</v>
      </c>
      <c r="D29" s="12">
        <v>0</v>
      </c>
      <c r="E29" s="12"/>
      <c r="F29" s="8">
        <f t="shared" si="0"/>
        <v>0</v>
      </c>
    </row>
    <row r="30" spans="1:6" s="10" customFormat="1" x14ac:dyDescent="0.25">
      <c r="A30" s="7" t="s">
        <v>26</v>
      </c>
      <c r="B30" s="9"/>
      <c r="C30" s="8">
        <v>0</v>
      </c>
      <c r="D30" s="8">
        <v>0</v>
      </c>
      <c r="E30" s="8"/>
      <c r="F30" s="8">
        <f t="shared" si="0"/>
        <v>0</v>
      </c>
    </row>
    <row r="31" spans="1:6" s="14" customFormat="1" x14ac:dyDescent="0.25">
      <c r="A31" s="11" t="s">
        <v>27</v>
      </c>
      <c r="B31" s="13"/>
      <c r="C31" s="12">
        <v>0</v>
      </c>
      <c r="D31" s="12">
        <v>0</v>
      </c>
      <c r="E31" s="12"/>
      <c r="F31" s="8">
        <f t="shared" si="0"/>
        <v>0</v>
      </c>
    </row>
    <row r="32" spans="1:6" s="14" customFormat="1" ht="31.5" x14ac:dyDescent="0.25">
      <c r="A32" s="11" t="s">
        <v>28</v>
      </c>
      <c r="B32" s="13"/>
      <c r="C32" s="12">
        <v>0</v>
      </c>
      <c r="D32" s="12">
        <v>0</v>
      </c>
      <c r="E32" s="12"/>
      <c r="F32" s="8">
        <f t="shared" si="0"/>
        <v>0</v>
      </c>
    </row>
    <row r="33" spans="1:6" s="14" customFormat="1" x14ac:dyDescent="0.25">
      <c r="A33" s="11" t="s">
        <v>1</v>
      </c>
      <c r="B33" s="13"/>
      <c r="C33" s="12">
        <v>0</v>
      </c>
      <c r="D33" s="12">
        <v>0</v>
      </c>
      <c r="E33" s="12"/>
      <c r="F33" s="8">
        <f t="shared" si="0"/>
        <v>0</v>
      </c>
    </row>
    <row r="34" spans="1:6" s="10" customFormat="1" x14ac:dyDescent="0.25">
      <c r="A34" s="7" t="s">
        <v>29</v>
      </c>
      <c r="B34" s="9">
        <v>7970</v>
      </c>
      <c r="C34" s="8">
        <v>13709.07365</v>
      </c>
      <c r="D34" s="8">
        <v>14836.65907</v>
      </c>
      <c r="E34" s="8"/>
      <c r="F34" s="8">
        <f t="shared" si="0"/>
        <v>36515.73272</v>
      </c>
    </row>
    <row r="35" spans="1:6" s="14" customFormat="1" x14ac:dyDescent="0.25">
      <c r="A35" s="11" t="s">
        <v>30</v>
      </c>
      <c r="B35" s="13">
        <v>7970</v>
      </c>
      <c r="C35" s="12">
        <v>13573.07365</v>
      </c>
      <c r="D35" s="12">
        <v>14836.65907</v>
      </c>
      <c r="E35" s="12"/>
      <c r="F35" s="8">
        <f t="shared" si="0"/>
        <v>36379.73272</v>
      </c>
    </row>
    <row r="36" spans="1:6" s="14" customFormat="1" x14ac:dyDescent="0.25">
      <c r="A36" s="11" t="s">
        <v>31</v>
      </c>
      <c r="B36" s="13"/>
      <c r="C36" s="12">
        <v>2406.7043400000002</v>
      </c>
      <c r="D36" s="12">
        <v>2182.3240799999999</v>
      </c>
      <c r="E36" s="12"/>
      <c r="F36" s="8">
        <f t="shared" si="0"/>
        <v>4589.0284200000006</v>
      </c>
    </row>
    <row r="37" spans="1:6" s="14" customFormat="1" x14ac:dyDescent="0.25">
      <c r="A37" s="11" t="s">
        <v>32</v>
      </c>
      <c r="B37" s="13"/>
      <c r="C37" s="12">
        <v>11166.36931</v>
      </c>
      <c r="D37" s="12">
        <v>12654.334989999999</v>
      </c>
      <c r="E37" s="12"/>
      <c r="F37" s="8">
        <f t="shared" si="0"/>
        <v>23820.704299999998</v>
      </c>
    </row>
    <row r="38" spans="1:6" s="14" customFormat="1" x14ac:dyDescent="0.25">
      <c r="A38" s="11" t="s">
        <v>33</v>
      </c>
      <c r="B38" s="13"/>
      <c r="C38" s="12">
        <v>137</v>
      </c>
      <c r="D38" s="12">
        <v>0</v>
      </c>
      <c r="E38" s="12"/>
      <c r="F38" s="8">
        <f t="shared" si="0"/>
        <v>137</v>
      </c>
    </row>
    <row r="39" spans="1:6" s="14" customFormat="1" x14ac:dyDescent="0.25">
      <c r="A39" s="11" t="s">
        <v>34</v>
      </c>
      <c r="B39" s="13"/>
      <c r="C39" s="12">
        <v>0</v>
      </c>
      <c r="D39" s="12">
        <v>0</v>
      </c>
      <c r="E39" s="12"/>
      <c r="F39" s="8">
        <f t="shared" si="0"/>
        <v>0</v>
      </c>
    </row>
    <row r="40" spans="1:6" s="14" customFormat="1" x14ac:dyDescent="0.25">
      <c r="A40" s="11" t="s">
        <v>35</v>
      </c>
      <c r="B40" s="13"/>
      <c r="C40" s="12">
        <v>137</v>
      </c>
      <c r="D40" s="12">
        <v>0</v>
      </c>
      <c r="E40" s="12"/>
      <c r="F40" s="8">
        <f t="shared" si="0"/>
        <v>137</v>
      </c>
    </row>
    <row r="41" spans="1:6" s="14" customFormat="1" x14ac:dyDescent="0.25">
      <c r="A41" s="11" t="s">
        <v>36</v>
      </c>
      <c r="B41" s="13">
        <v>12504</v>
      </c>
      <c r="C41" s="12">
        <v>0</v>
      </c>
      <c r="D41" s="12">
        <v>0</v>
      </c>
      <c r="E41" s="12"/>
      <c r="F41" s="8">
        <f t="shared" si="0"/>
        <v>12504</v>
      </c>
    </row>
    <row r="42" spans="1:6" s="14" customFormat="1" x14ac:dyDescent="0.25">
      <c r="A42" s="11" t="s">
        <v>2</v>
      </c>
      <c r="B42" s="13"/>
      <c r="C42" s="12">
        <v>0</v>
      </c>
      <c r="D42" s="12">
        <v>0</v>
      </c>
      <c r="E42" s="12"/>
      <c r="F42" s="8">
        <f t="shared" si="0"/>
        <v>0</v>
      </c>
    </row>
    <row r="43" spans="1:6" s="14" customFormat="1" x14ac:dyDescent="0.25">
      <c r="A43" s="11" t="s">
        <v>37</v>
      </c>
      <c r="B43" s="13"/>
      <c r="C43" s="12">
        <v>12590.146629999999</v>
      </c>
      <c r="D43" s="12">
        <v>15745</v>
      </c>
      <c r="E43" s="12"/>
      <c r="F43" s="8">
        <f t="shared" si="0"/>
        <v>28335.146629999999</v>
      </c>
    </row>
    <row r="44" spans="1:6" s="14" customFormat="1" x14ac:dyDescent="0.25">
      <c r="A44" s="11" t="s">
        <v>19</v>
      </c>
      <c r="B44" s="13">
        <v>15112</v>
      </c>
      <c r="C44" s="12">
        <v>5861.21</v>
      </c>
      <c r="D44" s="12">
        <v>9064.9589999999989</v>
      </c>
      <c r="E44" s="12"/>
      <c r="F44" s="8">
        <f t="shared" si="0"/>
        <v>30038.168999999998</v>
      </c>
    </row>
    <row r="45" spans="1:6" s="10" customFormat="1" x14ac:dyDescent="0.25">
      <c r="A45" s="7" t="s">
        <v>38</v>
      </c>
      <c r="B45" s="9">
        <v>40742</v>
      </c>
      <c r="C45" s="8">
        <v>32160.430279999997</v>
      </c>
      <c r="D45" s="8">
        <v>39646.618069999997</v>
      </c>
      <c r="E45" s="8"/>
      <c r="F45" s="8">
        <f t="shared" si="0"/>
        <v>112549.04835</v>
      </c>
    </row>
    <row r="46" spans="1:6" s="10" customFormat="1" x14ac:dyDescent="0.25">
      <c r="A46" s="7" t="s">
        <v>39</v>
      </c>
      <c r="B46" s="9">
        <v>141313</v>
      </c>
      <c r="C46" s="8">
        <v>87274.014609999984</v>
      </c>
      <c r="D46" s="8">
        <v>88256.863339999982</v>
      </c>
      <c r="E46" s="8"/>
      <c r="F46" s="8">
        <f t="shared" si="0"/>
        <v>316843.87794999999</v>
      </c>
    </row>
    <row r="47" spans="1:6" s="14" customFormat="1" x14ac:dyDescent="0.25">
      <c r="A47" s="11" t="s">
        <v>40</v>
      </c>
      <c r="B47" s="13">
        <v>44818</v>
      </c>
      <c r="C47" s="12">
        <v>4952.2655161777902</v>
      </c>
      <c r="D47" s="12">
        <v>2417</v>
      </c>
      <c r="E47" s="12"/>
      <c r="F47" s="8">
        <f t="shared" si="0"/>
        <v>52187.265516177788</v>
      </c>
    </row>
    <row r="48" spans="1:6" s="14" customFormat="1" x14ac:dyDescent="0.25">
      <c r="A48" s="11" t="s">
        <v>41</v>
      </c>
      <c r="B48" s="13"/>
      <c r="C48" s="12">
        <v>6103.6359149653799</v>
      </c>
      <c r="D48" s="12">
        <v>-2946</v>
      </c>
      <c r="E48" s="12"/>
      <c r="F48" s="8">
        <f t="shared" si="0"/>
        <v>3157.6359149653799</v>
      </c>
    </row>
    <row r="49" spans="1:6" s="10" customFormat="1" ht="31.5" x14ac:dyDescent="0.25">
      <c r="A49" s="7" t="s">
        <v>42</v>
      </c>
      <c r="B49" s="9">
        <v>44818</v>
      </c>
      <c r="C49" s="8">
        <v>11055.901431143169</v>
      </c>
      <c r="D49" s="8">
        <v>-529</v>
      </c>
      <c r="E49" s="8"/>
      <c r="F49" s="8">
        <f t="shared" si="0"/>
        <v>55344.901431143167</v>
      </c>
    </row>
    <row r="50" spans="1:6" s="10" customFormat="1" ht="31.5" x14ac:dyDescent="0.25">
      <c r="A50" s="7" t="s">
        <v>43</v>
      </c>
      <c r="B50" s="9">
        <f>+B46-B49</f>
        <v>96495</v>
      </c>
      <c r="C50" s="8">
        <v>76218.41317885679</v>
      </c>
      <c r="D50" s="8">
        <v>88785.863339999982</v>
      </c>
      <c r="E50" s="8"/>
      <c r="F50" s="8">
        <f t="shared" si="0"/>
        <v>261499.27651885676</v>
      </c>
    </row>
    <row r="51" spans="1:6" s="14" customFormat="1" ht="31.5" x14ac:dyDescent="0.25">
      <c r="A51" s="11" t="s">
        <v>44</v>
      </c>
      <c r="B51" s="13">
        <f>8629+42</f>
        <v>8671</v>
      </c>
      <c r="C51" s="12">
        <v>10049.59</v>
      </c>
      <c r="D51" s="12">
        <v>12314</v>
      </c>
      <c r="E51" s="12"/>
      <c r="F51" s="8">
        <f t="shared" si="0"/>
        <v>31034.59</v>
      </c>
    </row>
    <row r="52" spans="1:6" s="10" customFormat="1" x14ac:dyDescent="0.25">
      <c r="A52" s="7" t="s">
        <v>45</v>
      </c>
      <c r="B52" s="9">
        <v>-6683</v>
      </c>
      <c r="C52" s="8">
        <v>11432.88709</v>
      </c>
      <c r="D52" s="8">
        <v>-18246.565559999999</v>
      </c>
      <c r="E52" s="8"/>
      <c r="F52" s="8">
        <f t="shared" si="0"/>
        <v>-13496.678469999999</v>
      </c>
    </row>
    <row r="53" spans="1:6" s="14" customFormat="1" x14ac:dyDescent="0.25">
      <c r="A53" s="11" t="s">
        <v>46</v>
      </c>
      <c r="B53" s="13">
        <v>-6683</v>
      </c>
      <c r="C53" s="12">
        <v>1353</v>
      </c>
      <c r="D53" s="12">
        <v>137</v>
      </c>
      <c r="E53" s="12"/>
      <c r="F53" s="8">
        <f t="shared" si="0"/>
        <v>-5193</v>
      </c>
    </row>
    <row r="54" spans="1:6" s="14" customFormat="1" ht="31.5" x14ac:dyDescent="0.25">
      <c r="A54" s="11" t="s">
        <v>47</v>
      </c>
      <c r="B54" s="13"/>
      <c r="C54" s="12">
        <v>10079.88709</v>
      </c>
      <c r="D54" s="12">
        <v>-18383.565559999999</v>
      </c>
      <c r="E54" s="12"/>
      <c r="F54" s="8">
        <f t="shared" si="0"/>
        <v>-8303.6784699999989</v>
      </c>
    </row>
    <row r="55" spans="1:6" s="14" customFormat="1" x14ac:dyDescent="0.25">
      <c r="A55" s="11" t="s">
        <v>48</v>
      </c>
      <c r="B55" s="13"/>
      <c r="C55" s="12">
        <v>0.17299999999999999</v>
      </c>
      <c r="D55" s="12">
        <v>0.17299999999999999</v>
      </c>
      <c r="E55" s="12"/>
      <c r="F55" s="8">
        <f t="shared" si="0"/>
        <v>0.34599999999999997</v>
      </c>
    </row>
    <row r="56" spans="1:6" s="14" customFormat="1" x14ac:dyDescent="0.25">
      <c r="A56" s="11" t="s">
        <v>19</v>
      </c>
      <c r="B56" s="13">
        <v>11637</v>
      </c>
      <c r="C56" s="12">
        <v>7880.9228300000004</v>
      </c>
      <c r="D56" s="12">
        <v>8381.8608199999999</v>
      </c>
      <c r="E56" s="12"/>
      <c r="F56" s="8">
        <f t="shared" si="0"/>
        <v>27899.783649999998</v>
      </c>
    </row>
    <row r="57" spans="1:6" s="10" customFormat="1" x14ac:dyDescent="0.25">
      <c r="A57" s="7" t="s">
        <v>49</v>
      </c>
      <c r="B57" s="9">
        <f>+B56+B52+B51</f>
        <v>13625</v>
      </c>
      <c r="C57" s="8">
        <v>29363.39992</v>
      </c>
      <c r="D57" s="8">
        <v>2448.4682599999996</v>
      </c>
      <c r="E57" s="8"/>
      <c r="F57" s="8">
        <f t="shared" si="0"/>
        <v>45436.868179999998</v>
      </c>
    </row>
    <row r="58" spans="1:6" s="10" customFormat="1" x14ac:dyDescent="0.25">
      <c r="A58" s="7" t="s">
        <v>50</v>
      </c>
      <c r="B58" s="9">
        <f>+B57+B50</f>
        <v>110120</v>
      </c>
      <c r="C58" s="8">
        <v>105579.62309885678</v>
      </c>
      <c r="D58" s="8">
        <v>91235.331600000005</v>
      </c>
      <c r="E58" s="8"/>
      <c r="F58" s="8">
        <f t="shared" si="0"/>
        <v>306934.9546988568</v>
      </c>
    </row>
    <row r="59" spans="1:6" s="14" customFormat="1" x14ac:dyDescent="0.25">
      <c r="A59" s="11" t="s">
        <v>51</v>
      </c>
      <c r="B59" s="13">
        <v>31839</v>
      </c>
      <c r="C59" s="12">
        <v>21903.819150000003</v>
      </c>
      <c r="D59" s="12">
        <v>24025.38221</v>
      </c>
      <c r="E59" s="12"/>
      <c r="F59" s="8">
        <f t="shared" si="0"/>
        <v>77768.201360000006</v>
      </c>
    </row>
    <row r="60" spans="1:6" s="14" customFormat="1" x14ac:dyDescent="0.25">
      <c r="A60" s="11" t="s">
        <v>52</v>
      </c>
      <c r="B60" s="13">
        <v>2928</v>
      </c>
      <c r="C60" s="12">
        <v>2462.0508</v>
      </c>
      <c r="D60" s="12">
        <v>2485.9003300000004</v>
      </c>
      <c r="E60" s="12"/>
      <c r="F60" s="8">
        <f t="shared" si="0"/>
        <v>7875.9511300000004</v>
      </c>
    </row>
    <row r="61" spans="1:6" s="14" customFormat="1" x14ac:dyDescent="0.25">
      <c r="A61" s="11" t="s">
        <v>53</v>
      </c>
      <c r="B61" s="13">
        <v>102</v>
      </c>
      <c r="C61" s="12">
        <v>82</v>
      </c>
      <c r="D61" s="12">
        <v>150.46717999999998</v>
      </c>
      <c r="E61" s="12"/>
      <c r="F61" s="8">
        <f t="shared" si="0"/>
        <v>334.46717999999998</v>
      </c>
    </row>
    <row r="62" spans="1:6" s="14" customFormat="1" x14ac:dyDescent="0.25">
      <c r="A62" s="11" t="s">
        <v>54</v>
      </c>
      <c r="B62" s="13">
        <v>4141</v>
      </c>
      <c r="C62" s="12">
        <v>3620.1090800000002</v>
      </c>
      <c r="D62" s="12">
        <v>3383.0541599999997</v>
      </c>
      <c r="E62" s="12"/>
      <c r="F62" s="8">
        <f t="shared" si="0"/>
        <v>11144.16324</v>
      </c>
    </row>
    <row r="63" spans="1:6" s="14" customFormat="1" x14ac:dyDescent="0.25">
      <c r="A63" s="11" t="s">
        <v>55</v>
      </c>
      <c r="B63" s="13">
        <v>220</v>
      </c>
      <c r="C63" s="12">
        <v>253</v>
      </c>
      <c r="D63" s="12">
        <v>219</v>
      </c>
      <c r="E63" s="12"/>
      <c r="F63" s="8">
        <f t="shared" si="0"/>
        <v>692</v>
      </c>
    </row>
    <row r="64" spans="1:6" s="14" customFormat="1" x14ac:dyDescent="0.25">
      <c r="A64" s="11" t="s">
        <v>56</v>
      </c>
      <c r="B64" s="13">
        <f>2777+608</f>
        <v>3385</v>
      </c>
      <c r="C64" s="12">
        <v>1865.61655</v>
      </c>
      <c r="D64" s="12">
        <v>2005.2738400000001</v>
      </c>
      <c r="E64" s="12"/>
      <c r="F64" s="8">
        <f t="shared" si="0"/>
        <v>7255.8903899999996</v>
      </c>
    </row>
    <row r="65" spans="1:6" s="14" customFormat="1" x14ac:dyDescent="0.25">
      <c r="A65" s="11" t="s">
        <v>57</v>
      </c>
      <c r="B65" s="13">
        <v>1384</v>
      </c>
      <c r="C65" s="12">
        <v>1279.6072899999999</v>
      </c>
      <c r="D65" s="12">
        <v>1092.9030400000001</v>
      </c>
      <c r="E65" s="12"/>
      <c r="F65" s="8">
        <f t="shared" si="0"/>
        <v>3756.5103300000001</v>
      </c>
    </row>
    <row r="66" spans="1:6" s="14" customFormat="1" x14ac:dyDescent="0.25">
      <c r="A66" s="11" t="s">
        <v>58</v>
      </c>
      <c r="B66" s="13"/>
      <c r="C66" s="12">
        <v>0</v>
      </c>
      <c r="D66" s="12">
        <v>0</v>
      </c>
      <c r="E66" s="12"/>
      <c r="F66" s="8">
        <f t="shared" si="0"/>
        <v>0</v>
      </c>
    </row>
    <row r="67" spans="1:6" s="14" customFormat="1" x14ac:dyDescent="0.25">
      <c r="A67" s="11" t="s">
        <v>59</v>
      </c>
      <c r="B67" s="13"/>
      <c r="C67" s="12">
        <v>7285.7355900000002</v>
      </c>
      <c r="D67" s="12">
        <v>3223.6618800000001</v>
      </c>
      <c r="E67" s="12"/>
      <c r="F67" s="8">
        <f t="shared" si="0"/>
        <v>10509.39747</v>
      </c>
    </row>
    <row r="68" spans="1:6" s="14" customFormat="1" x14ac:dyDescent="0.25">
      <c r="A68" s="11" t="s">
        <v>60</v>
      </c>
      <c r="B68" s="13"/>
      <c r="C68" s="12">
        <v>397.94</v>
      </c>
      <c r="D68" s="12">
        <v>400</v>
      </c>
      <c r="E68" s="12"/>
      <c r="F68" s="8">
        <f t="shared" si="0"/>
        <v>797.94</v>
      </c>
    </row>
    <row r="69" spans="1:6" s="14" customFormat="1" x14ac:dyDescent="0.25">
      <c r="A69" s="11" t="s">
        <v>61</v>
      </c>
      <c r="B69" s="13">
        <v>41733</v>
      </c>
      <c r="C69" s="12">
        <v>34634.290070000003</v>
      </c>
      <c r="D69" s="12">
        <v>30233.004560000001</v>
      </c>
      <c r="E69" s="12"/>
      <c r="F69" s="8">
        <f t="shared" si="0"/>
        <v>106600.29463</v>
      </c>
    </row>
    <row r="70" spans="1:6" s="10" customFormat="1" x14ac:dyDescent="0.25">
      <c r="A70" s="7" t="s">
        <v>62</v>
      </c>
      <c r="B70" s="9">
        <f>SUM(B59:B69)</f>
        <v>85732</v>
      </c>
      <c r="C70" s="8">
        <v>73782.56852999999</v>
      </c>
      <c r="D70" s="8">
        <v>67218.04415999999</v>
      </c>
      <c r="E70" s="8"/>
      <c r="F70" s="8">
        <f t="shared" si="0"/>
        <v>226732.61268999998</v>
      </c>
    </row>
    <row r="71" spans="1:6" s="10" customFormat="1" x14ac:dyDescent="0.25">
      <c r="A71" s="7" t="s">
        <v>63</v>
      </c>
      <c r="B71" s="9">
        <f>+B58-B70</f>
        <v>24388</v>
      </c>
      <c r="C71" s="8">
        <v>31801.754568856799</v>
      </c>
      <c r="D71" s="8">
        <v>24017.28744</v>
      </c>
      <c r="E71" s="8"/>
      <c r="F71" s="8">
        <f t="shared" si="0"/>
        <v>80207.042008856806</v>
      </c>
    </row>
    <row r="72" spans="1:6" s="14" customFormat="1" x14ac:dyDescent="0.25">
      <c r="A72" s="11" t="s">
        <v>64</v>
      </c>
      <c r="B72" s="13">
        <v>10164</v>
      </c>
      <c r="C72" s="12">
        <v>13163.650000000001</v>
      </c>
      <c r="D72" s="12">
        <v>8248.1303609999995</v>
      </c>
      <c r="E72" s="12"/>
      <c r="F72" s="8">
        <f t="shared" si="0"/>
        <v>31575.780361000001</v>
      </c>
    </row>
    <row r="73" spans="1:6" s="10" customFormat="1" x14ac:dyDescent="0.25">
      <c r="A73" s="7" t="s">
        <v>65</v>
      </c>
      <c r="B73" s="9">
        <v>14225</v>
      </c>
      <c r="C73" s="8">
        <v>18638.804568856798</v>
      </c>
      <c r="D73" s="8">
        <v>15769.157078999999</v>
      </c>
      <c r="E73" s="8"/>
      <c r="F73" s="8">
        <f t="shared" ref="F73" si="1">SUM(B73:D73)</f>
        <v>48632.961647856791</v>
      </c>
    </row>
    <row r="74" spans="1:6" s="14" customFormat="1" x14ac:dyDescent="0.25">
      <c r="A74" s="2"/>
    </row>
    <row r="75" spans="1:6" s="2" customFormat="1" x14ac:dyDescent="0.25"/>
    <row r="76" spans="1:6" s="2" customFormat="1" x14ac:dyDescent="0.25"/>
    <row r="77" spans="1:6" s="2" customFormat="1" x14ac:dyDescent="0.25"/>
    <row r="78" spans="1:6" s="2" customFormat="1" x14ac:dyDescent="0.25"/>
    <row r="79" spans="1:6" s="2" customFormat="1" x14ac:dyDescent="0.25"/>
    <row r="80" spans="1:6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  <row r="9999" s="2" customFormat="1" x14ac:dyDescent="0.25"/>
    <row r="10000" s="2" customFormat="1" x14ac:dyDescent="0.25"/>
  </sheetData>
  <mergeCells count="4">
    <mergeCell ref="C6:C7"/>
    <mergeCell ref="D6:D7"/>
    <mergeCell ref="B6:B7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dcterms:created xsi:type="dcterms:W3CDTF">2014-01-17T07:21:40Z</dcterms:created>
  <dcterms:modified xsi:type="dcterms:W3CDTF">2017-04-03T08:30:46Z</dcterms:modified>
</cp:coreProperties>
</file>