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September 2013\"/>
    </mc:Choice>
  </mc:AlternateContent>
  <bookViews>
    <workbookView xWindow="120" yWindow="225" windowWidth="15180" windowHeight="10500"/>
  </bookViews>
  <sheets>
    <sheet name="C" sheetId="2" r:id="rId1"/>
  </sheet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8" i="2"/>
  <c r="B64" i="2" l="1"/>
  <c r="B51" i="2"/>
  <c r="B57" i="2" s="1"/>
  <c r="B50" i="2"/>
  <c r="B58" i="2" l="1"/>
  <c r="B70" i="2"/>
  <c r="B71" i="2" l="1"/>
</calcChain>
</file>

<file path=xl/sharedStrings.xml><?xml version="1.0" encoding="utf-8"?>
<sst xmlns="http://schemas.openxmlformats.org/spreadsheetml/2006/main" count="70" uniqueCount="68">
  <si>
    <t>ITEMS</t>
  </si>
  <si>
    <t>Other1</t>
  </si>
  <si>
    <t>Subordinated debt1</t>
  </si>
  <si>
    <t>Consolidated Income Statement - Non Deposit Taking MFIs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</si>
  <si>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</si>
  <si>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</si>
  <si>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</si>
  <si>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</si>
  <si>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</si>
  <si>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</si>
  <si>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</si>
  <si>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</si>
  <si>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</si>
  <si>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</si>
  <si>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</si>
  <si>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</si>
  <si>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</si>
  <si>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</si>
  <si>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</si>
  <si>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</si>
  <si>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</si>
  <si>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</si>
  <si>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</si>
  <si>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</si>
  <si>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</si>
  <si>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</si>
  <si>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</si>
  <si>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</si>
  <si>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</si>
  <si>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</si>
  <si>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</si>
  <si>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</si>
  <si>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</si>
  <si>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</si>
  <si>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</si>
  <si>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</si>
  <si>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Subsidized debt1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</si>
  <si>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</si>
  <si>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</si>
  <si>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</si>
  <si>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</si>
  <si>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</si>
  <si>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</si>
  <si>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</si>
  <si>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</si>
  <si>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</si>
  <si>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</si>
  <si>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</si>
  <si>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</si>
  <si>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</si>
  <si>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</si>
  <si>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</si>
  <si>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</si>
  <si>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</si>
  <si>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</si>
  <si>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</si>
  <si>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</si>
  <si>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</si>
  <si>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</si>
  <si>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</si>
  <si>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</si>
  <si>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</si>
  <si>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</si>
  <si>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</si>
  <si>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</si>
  <si>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</si>
  <si>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Mar &amp;Jun-2013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</si>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</sst>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right" vertical="center" wrapText="1"/>
    </xf>
    <xf numFmtId="165" fontId="0" fillId="0" borderId="1" xfId="1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6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6" fontId="0" fillId="0" borderId="1" xfId="0" applyNumberFormat="1" applyBorder="1" applyAlignment="1">
      <alignment horizontal="right" vertical="center" wrapText="1"/>
    </xf>
    <xf numFmtId="165" fontId="1" fillId="0" borderId="1" xfId="1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horizontal="right" vertical="center" wrapText="1"/>
    </xf>
    <xf numFmtId="166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0"/>
  <sheetViews>
    <sheetView tabSelected="1" workbookViewId="0">
      <selection activeCell="F3" sqref="F3"/>
    </sheetView>
  </sheetViews>
  <sheetFormatPr defaultRowHeight="15" x14ac:dyDescent="0.25"/>
  <cols>
    <col min="1" max="1" width="50.7109375" customWidth="1"/>
    <col min="2" max="2" width="12.85546875" customWidth="1"/>
    <col min="3" max="3" width="12.140625" customWidth="1"/>
    <col min="4" max="4" width="4.140625" customWidth="1"/>
    <col min="5" max="5" width="14.140625" customWidth="1"/>
  </cols>
  <sheetData>
    <row r="1" spans="1:5" s="1" customFormat="1" ht="15" customHeight="1" thickBot="1" x14ac:dyDescent="0.3">
      <c r="A1" s="24" t="s">
        <v>3</v>
      </c>
      <c r="B1" s="25"/>
      <c r="C1" s="25"/>
      <c r="D1" s="25"/>
      <c r="E1" s="26"/>
    </row>
    <row r="2" spans="1:5" s="2" customFormat="1" x14ac:dyDescent="0.25"/>
    <row r="3" spans="1:5" s="2" customFormat="1" x14ac:dyDescent="0.25"/>
    <row r="4" spans="1:5" s="2" customFormat="1" x14ac:dyDescent="0.25"/>
    <row r="5" spans="1:5" s="2" customFormat="1" x14ac:dyDescent="0.25"/>
    <row r="6" spans="1:5" s="4" customFormat="1" ht="15" customHeight="1" x14ac:dyDescent="0.25">
      <c r="A6" s="2"/>
      <c r="B6" s="22" t="s">
        <v>66</v>
      </c>
      <c r="C6" s="20">
        <v>41518</v>
      </c>
      <c r="D6" s="14"/>
      <c r="E6" s="22" t="s">
        <v>67</v>
      </c>
    </row>
    <row r="7" spans="1:5" s="4" customFormat="1" x14ac:dyDescent="0.25">
      <c r="A7" s="5" t="s">
        <v>0</v>
      </c>
      <c r="B7" s="23"/>
      <c r="C7" s="21"/>
      <c r="D7" s="15"/>
      <c r="E7" s="23"/>
    </row>
    <row r="8" spans="1:5" s="10" customFormat="1" ht="30" x14ac:dyDescent="0.25">
      <c r="A8" s="8" t="s">
        <v>4</v>
      </c>
      <c r="B8" s="12">
        <v>163423</v>
      </c>
      <c r="C8" s="9">
        <v>118769.72248</v>
      </c>
      <c r="D8" s="9"/>
      <c r="E8" s="9">
        <f>SUM(B8:C8)</f>
        <v>282192.72248</v>
      </c>
    </row>
    <row r="9" spans="1:5" s="6" customFormat="1" x14ac:dyDescent="0.25">
      <c r="A9" s="3" t="s">
        <v>5</v>
      </c>
      <c r="B9" s="7">
        <v>163423</v>
      </c>
      <c r="C9" s="11">
        <v>117534.72248</v>
      </c>
      <c r="D9" s="11"/>
      <c r="E9" s="18">
        <f t="shared" ref="E9:E72" si="0">SUM(B9:C9)</f>
        <v>280957.72248</v>
      </c>
    </row>
    <row r="10" spans="1:5" s="6" customFormat="1" ht="30" x14ac:dyDescent="0.25">
      <c r="A10" s="3" t="s">
        <v>6</v>
      </c>
      <c r="B10" s="7"/>
      <c r="C10" s="11">
        <v>1235</v>
      </c>
      <c r="D10" s="11"/>
      <c r="E10" s="18">
        <f t="shared" si="0"/>
        <v>1235</v>
      </c>
    </row>
    <row r="11" spans="1:5" s="6" customFormat="1" x14ac:dyDescent="0.25">
      <c r="A11" s="3" t="s">
        <v>7</v>
      </c>
      <c r="B11" s="7"/>
      <c r="C11" s="11">
        <v>0</v>
      </c>
      <c r="D11" s="11"/>
      <c r="E11" s="18">
        <f t="shared" si="0"/>
        <v>0</v>
      </c>
    </row>
    <row r="12" spans="1:5" s="6" customFormat="1" x14ac:dyDescent="0.25">
      <c r="A12" s="3" t="s">
        <v>8</v>
      </c>
      <c r="B12" s="7"/>
      <c r="C12" s="11">
        <v>0</v>
      </c>
      <c r="D12" s="11"/>
      <c r="E12" s="18">
        <f t="shared" si="0"/>
        <v>0</v>
      </c>
    </row>
    <row r="13" spans="1:5" s="6" customFormat="1" x14ac:dyDescent="0.25">
      <c r="A13" s="3" t="s">
        <v>9</v>
      </c>
      <c r="B13" s="7"/>
      <c r="C13" s="11">
        <v>235.51240999999999</v>
      </c>
      <c r="D13" s="11"/>
      <c r="E13" s="18">
        <f t="shared" si="0"/>
        <v>235.51240999999999</v>
      </c>
    </row>
    <row r="14" spans="1:5" s="6" customFormat="1" x14ac:dyDescent="0.25">
      <c r="A14" s="3" t="s">
        <v>10</v>
      </c>
      <c r="B14" s="7">
        <v>135</v>
      </c>
      <c r="C14" s="11">
        <v>235.51240999999999</v>
      </c>
      <c r="D14" s="11"/>
      <c r="E14" s="18">
        <f t="shared" si="0"/>
        <v>370.51240999999999</v>
      </c>
    </row>
    <row r="15" spans="1:5" s="6" customFormat="1" x14ac:dyDescent="0.25">
      <c r="A15" s="3" t="s">
        <v>11</v>
      </c>
      <c r="B15" s="7"/>
      <c r="C15" s="11">
        <v>0</v>
      </c>
      <c r="D15" s="11"/>
      <c r="E15" s="18">
        <f t="shared" si="0"/>
        <v>0</v>
      </c>
    </row>
    <row r="16" spans="1:5" s="10" customFormat="1" x14ac:dyDescent="0.25">
      <c r="A16" s="8" t="s">
        <v>12</v>
      </c>
      <c r="B16" s="12"/>
      <c r="C16" s="9">
        <v>3</v>
      </c>
      <c r="D16" s="9"/>
      <c r="E16" s="9">
        <f t="shared" si="0"/>
        <v>3</v>
      </c>
    </row>
    <row r="17" spans="1:5" s="6" customFormat="1" x14ac:dyDescent="0.25">
      <c r="A17" s="3" t="s">
        <v>13</v>
      </c>
      <c r="B17" s="7"/>
      <c r="C17" s="11">
        <v>0</v>
      </c>
      <c r="D17" s="11"/>
      <c r="E17" s="18">
        <f t="shared" si="0"/>
        <v>0</v>
      </c>
    </row>
    <row r="18" spans="1:5" s="6" customFormat="1" x14ac:dyDescent="0.25">
      <c r="A18" s="3" t="s">
        <v>14</v>
      </c>
      <c r="B18" s="7"/>
      <c r="C18" s="11">
        <v>0</v>
      </c>
      <c r="D18" s="11"/>
      <c r="E18" s="18">
        <f t="shared" si="0"/>
        <v>0</v>
      </c>
    </row>
    <row r="19" spans="1:5" s="6" customFormat="1" x14ac:dyDescent="0.25">
      <c r="A19" s="3" t="s">
        <v>15</v>
      </c>
      <c r="B19" s="7"/>
      <c r="C19" s="11">
        <v>3</v>
      </c>
      <c r="D19" s="11"/>
      <c r="E19" s="18">
        <f t="shared" si="0"/>
        <v>3</v>
      </c>
    </row>
    <row r="20" spans="1:5" s="6" customFormat="1" x14ac:dyDescent="0.25">
      <c r="A20" s="3" t="s">
        <v>16</v>
      </c>
      <c r="B20" s="7"/>
      <c r="C20" s="11">
        <v>0</v>
      </c>
      <c r="D20" s="11"/>
      <c r="E20" s="18">
        <f t="shared" si="0"/>
        <v>0</v>
      </c>
    </row>
    <row r="21" spans="1:5" s="6" customFormat="1" x14ac:dyDescent="0.25">
      <c r="A21" s="3" t="s">
        <v>17</v>
      </c>
      <c r="B21" s="7"/>
      <c r="C21" s="11">
        <v>0</v>
      </c>
      <c r="D21" s="11"/>
      <c r="E21" s="18">
        <f t="shared" si="0"/>
        <v>0</v>
      </c>
    </row>
    <row r="22" spans="1:5" s="6" customFormat="1" x14ac:dyDescent="0.25">
      <c r="A22" s="3" t="s">
        <v>18</v>
      </c>
      <c r="B22" s="7"/>
      <c r="C22" s="11">
        <v>0</v>
      </c>
      <c r="D22" s="11"/>
      <c r="E22" s="18">
        <f t="shared" si="0"/>
        <v>0</v>
      </c>
    </row>
    <row r="23" spans="1:5" s="6" customFormat="1" x14ac:dyDescent="0.25">
      <c r="A23" s="3" t="s">
        <v>19</v>
      </c>
      <c r="B23" s="7">
        <v>1020</v>
      </c>
      <c r="C23" s="11">
        <v>424</v>
      </c>
      <c r="D23" s="11"/>
      <c r="E23" s="18">
        <f t="shared" si="0"/>
        <v>1444</v>
      </c>
    </row>
    <row r="24" spans="1:5" s="10" customFormat="1" x14ac:dyDescent="0.25">
      <c r="A24" s="8" t="s">
        <v>20</v>
      </c>
      <c r="B24" s="12">
        <v>164881</v>
      </c>
      <c r="C24" s="9">
        <v>119433.23488999999</v>
      </c>
      <c r="D24" s="9"/>
      <c r="E24" s="9">
        <f t="shared" si="0"/>
        <v>284314.23488999996</v>
      </c>
    </row>
    <row r="25" spans="1:5" s="10" customFormat="1" x14ac:dyDescent="0.25">
      <c r="A25" s="8" t="s">
        <v>21</v>
      </c>
      <c r="B25" s="13"/>
      <c r="C25" s="9">
        <v>0</v>
      </c>
      <c r="D25" s="9"/>
      <c r="E25" s="18">
        <f t="shared" si="0"/>
        <v>0</v>
      </c>
    </row>
    <row r="26" spans="1:5" s="6" customFormat="1" x14ac:dyDescent="0.25">
      <c r="A26" s="3" t="s">
        <v>22</v>
      </c>
      <c r="B26" s="7"/>
      <c r="C26" s="11">
        <v>0</v>
      </c>
      <c r="D26" s="11"/>
      <c r="E26" s="18">
        <f t="shared" si="0"/>
        <v>0</v>
      </c>
    </row>
    <row r="27" spans="1:5" s="6" customFormat="1" x14ac:dyDescent="0.25">
      <c r="A27" s="3" t="s">
        <v>23</v>
      </c>
      <c r="B27" s="7"/>
      <c r="C27" s="11">
        <v>0</v>
      </c>
      <c r="D27" s="11"/>
      <c r="E27" s="18">
        <f t="shared" si="0"/>
        <v>0</v>
      </c>
    </row>
    <row r="28" spans="1:5" s="6" customFormat="1" x14ac:dyDescent="0.25">
      <c r="A28" s="3" t="s">
        <v>24</v>
      </c>
      <c r="B28" s="7"/>
      <c r="C28" s="11">
        <v>0</v>
      </c>
      <c r="D28" s="11"/>
      <c r="E28" s="18">
        <f t="shared" si="0"/>
        <v>0</v>
      </c>
    </row>
    <row r="29" spans="1:5" s="6" customFormat="1" x14ac:dyDescent="0.25">
      <c r="A29" s="3" t="s">
        <v>25</v>
      </c>
      <c r="B29" s="7"/>
      <c r="C29" s="11">
        <v>0</v>
      </c>
      <c r="D29" s="11"/>
      <c r="E29" s="18">
        <f t="shared" si="0"/>
        <v>0</v>
      </c>
    </row>
    <row r="30" spans="1:5" s="10" customFormat="1" x14ac:dyDescent="0.25">
      <c r="A30" s="8" t="s">
        <v>26</v>
      </c>
      <c r="B30" s="12"/>
      <c r="C30" s="9">
        <v>0</v>
      </c>
      <c r="D30" s="9"/>
      <c r="E30" s="18">
        <f t="shared" si="0"/>
        <v>0</v>
      </c>
    </row>
    <row r="31" spans="1:5" s="6" customFormat="1" x14ac:dyDescent="0.25">
      <c r="A31" s="3" t="s">
        <v>27</v>
      </c>
      <c r="B31" s="7"/>
      <c r="C31" s="11">
        <v>0</v>
      </c>
      <c r="D31" s="11"/>
      <c r="E31" s="18">
        <f t="shared" si="0"/>
        <v>0</v>
      </c>
    </row>
    <row r="32" spans="1:5" s="6" customFormat="1" ht="30" x14ac:dyDescent="0.25">
      <c r="A32" s="3" t="s">
        <v>28</v>
      </c>
      <c r="B32" s="7"/>
      <c r="C32" s="11">
        <v>0</v>
      </c>
      <c r="D32" s="11"/>
      <c r="E32" s="18">
        <f t="shared" si="0"/>
        <v>0</v>
      </c>
    </row>
    <row r="33" spans="1:5" s="6" customFormat="1" x14ac:dyDescent="0.25">
      <c r="A33" s="3" t="s">
        <v>1</v>
      </c>
      <c r="B33" s="7"/>
      <c r="C33" s="11">
        <v>0</v>
      </c>
      <c r="D33" s="11"/>
      <c r="E33" s="18">
        <f t="shared" si="0"/>
        <v>0</v>
      </c>
    </row>
    <row r="34" spans="1:5" s="10" customFormat="1" x14ac:dyDescent="0.25">
      <c r="A34" s="8" t="s">
        <v>29</v>
      </c>
      <c r="B34" s="12">
        <v>7970</v>
      </c>
      <c r="C34" s="9">
        <v>13709.07365</v>
      </c>
      <c r="D34" s="9"/>
      <c r="E34" s="9">
        <f t="shared" si="0"/>
        <v>21679.073649999998</v>
      </c>
    </row>
    <row r="35" spans="1:5" s="6" customFormat="1" x14ac:dyDescent="0.25">
      <c r="A35" s="3" t="s">
        <v>30</v>
      </c>
      <c r="B35" s="7">
        <v>7970</v>
      </c>
      <c r="C35" s="11">
        <v>13573.07365</v>
      </c>
      <c r="D35" s="11"/>
      <c r="E35" s="18">
        <f t="shared" si="0"/>
        <v>21543.073649999998</v>
      </c>
    </row>
    <row r="36" spans="1:5" s="6" customFormat="1" x14ac:dyDescent="0.25">
      <c r="A36" s="3" t="s">
        <v>31</v>
      </c>
      <c r="B36" s="7"/>
      <c r="C36" s="11">
        <v>2406.7043400000002</v>
      </c>
      <c r="D36" s="11"/>
      <c r="E36" s="18">
        <f t="shared" si="0"/>
        <v>2406.7043400000002</v>
      </c>
    </row>
    <row r="37" spans="1:5" s="6" customFormat="1" x14ac:dyDescent="0.25">
      <c r="A37" s="3" t="s">
        <v>32</v>
      </c>
      <c r="B37" s="7"/>
      <c r="C37" s="11">
        <v>11166.36931</v>
      </c>
      <c r="D37" s="11"/>
      <c r="E37" s="18">
        <f t="shared" si="0"/>
        <v>11166.36931</v>
      </c>
    </row>
    <row r="38" spans="1:5" s="6" customFormat="1" x14ac:dyDescent="0.25">
      <c r="A38" s="3" t="s">
        <v>33</v>
      </c>
      <c r="B38" s="7"/>
      <c r="C38" s="11">
        <v>137</v>
      </c>
      <c r="D38" s="11"/>
      <c r="E38" s="18">
        <f t="shared" si="0"/>
        <v>137</v>
      </c>
    </row>
    <row r="39" spans="1:5" s="6" customFormat="1" x14ac:dyDescent="0.25">
      <c r="A39" s="3" t="s">
        <v>34</v>
      </c>
      <c r="B39" s="7"/>
      <c r="C39" s="11">
        <v>0</v>
      </c>
      <c r="D39" s="11"/>
      <c r="E39" s="18">
        <f t="shared" si="0"/>
        <v>0</v>
      </c>
    </row>
    <row r="40" spans="1:5" s="6" customFormat="1" x14ac:dyDescent="0.25">
      <c r="A40" s="3" t="s">
        <v>35</v>
      </c>
      <c r="B40" s="7"/>
      <c r="C40" s="11">
        <v>137</v>
      </c>
      <c r="D40" s="11"/>
      <c r="E40" s="18">
        <f t="shared" si="0"/>
        <v>137</v>
      </c>
    </row>
    <row r="41" spans="1:5" s="6" customFormat="1" x14ac:dyDescent="0.25">
      <c r="A41" s="3" t="s">
        <v>36</v>
      </c>
      <c r="B41" s="7">
        <v>12504</v>
      </c>
      <c r="C41" s="11">
        <v>0</v>
      </c>
      <c r="D41" s="11"/>
      <c r="E41" s="18">
        <f t="shared" si="0"/>
        <v>12504</v>
      </c>
    </row>
    <row r="42" spans="1:5" s="6" customFormat="1" x14ac:dyDescent="0.25">
      <c r="A42" s="3" t="s">
        <v>2</v>
      </c>
      <c r="B42" s="7"/>
      <c r="C42" s="11">
        <v>0</v>
      </c>
      <c r="D42" s="11"/>
      <c r="E42" s="18">
        <f t="shared" si="0"/>
        <v>0</v>
      </c>
    </row>
    <row r="43" spans="1:5" s="6" customFormat="1" x14ac:dyDescent="0.25">
      <c r="A43" s="3" t="s">
        <v>37</v>
      </c>
      <c r="B43" s="7"/>
      <c r="C43" s="11">
        <v>12590.146629999999</v>
      </c>
      <c r="D43" s="11"/>
      <c r="E43" s="18">
        <f t="shared" si="0"/>
        <v>12590.146629999999</v>
      </c>
    </row>
    <row r="44" spans="1:5" s="6" customFormat="1" x14ac:dyDescent="0.25">
      <c r="A44" s="3" t="s">
        <v>19</v>
      </c>
      <c r="B44" s="7">
        <v>15112</v>
      </c>
      <c r="C44" s="11">
        <v>5861.21</v>
      </c>
      <c r="D44" s="11"/>
      <c r="E44" s="18">
        <f t="shared" si="0"/>
        <v>20973.21</v>
      </c>
    </row>
    <row r="45" spans="1:5" s="10" customFormat="1" x14ac:dyDescent="0.25">
      <c r="A45" s="8" t="s">
        <v>38</v>
      </c>
      <c r="B45" s="12">
        <v>40742</v>
      </c>
      <c r="C45" s="9">
        <v>32160.430279999997</v>
      </c>
      <c r="D45" s="9"/>
      <c r="E45" s="9">
        <f t="shared" si="0"/>
        <v>72902.43028</v>
      </c>
    </row>
    <row r="46" spans="1:5" s="10" customFormat="1" x14ac:dyDescent="0.25">
      <c r="A46" s="8" t="s">
        <v>39</v>
      </c>
      <c r="B46" s="12">
        <v>141313</v>
      </c>
      <c r="C46" s="9">
        <v>87274.014609999984</v>
      </c>
      <c r="D46" s="9"/>
      <c r="E46" s="9">
        <f t="shared" si="0"/>
        <v>228587.01460999998</v>
      </c>
    </row>
    <row r="47" spans="1:5" s="6" customFormat="1" x14ac:dyDescent="0.25">
      <c r="A47" s="3" t="s">
        <v>40</v>
      </c>
      <c r="B47" s="7">
        <v>44818</v>
      </c>
      <c r="C47" s="11">
        <v>4952.2655161777902</v>
      </c>
      <c r="D47" s="11"/>
      <c r="E47" s="18">
        <f t="shared" si="0"/>
        <v>49770.265516177788</v>
      </c>
    </row>
    <row r="48" spans="1:5" s="6" customFormat="1" x14ac:dyDescent="0.25">
      <c r="A48" s="3" t="s">
        <v>41</v>
      </c>
      <c r="B48" s="7"/>
      <c r="C48" s="11">
        <v>6103.6359149653799</v>
      </c>
      <c r="D48" s="11"/>
      <c r="E48" s="18">
        <f t="shared" si="0"/>
        <v>6103.6359149653799</v>
      </c>
    </row>
    <row r="49" spans="1:5" s="10" customFormat="1" x14ac:dyDescent="0.25">
      <c r="A49" s="8" t="s">
        <v>42</v>
      </c>
      <c r="B49" s="12">
        <v>44818</v>
      </c>
      <c r="C49" s="9">
        <v>11055.901431143169</v>
      </c>
      <c r="D49" s="9"/>
      <c r="E49" s="9">
        <f t="shared" si="0"/>
        <v>55873.901431143167</v>
      </c>
    </row>
    <row r="50" spans="1:5" s="10" customFormat="1" ht="30" x14ac:dyDescent="0.25">
      <c r="A50" s="8" t="s">
        <v>43</v>
      </c>
      <c r="B50" s="12">
        <f>+B46-B49</f>
        <v>96495</v>
      </c>
      <c r="C50" s="9">
        <v>76218.41317885679</v>
      </c>
      <c r="D50" s="9"/>
      <c r="E50" s="9">
        <f t="shared" si="0"/>
        <v>172713.41317885678</v>
      </c>
    </row>
    <row r="51" spans="1:5" s="6" customFormat="1" ht="30" x14ac:dyDescent="0.25">
      <c r="A51" s="3" t="s">
        <v>44</v>
      </c>
      <c r="B51" s="7">
        <f>8629+42</f>
        <v>8671</v>
      </c>
      <c r="C51" s="11">
        <v>10049.59</v>
      </c>
      <c r="D51" s="11"/>
      <c r="E51" s="18">
        <f t="shared" si="0"/>
        <v>18720.59</v>
      </c>
    </row>
    <row r="52" spans="1:5" s="10" customFormat="1" x14ac:dyDescent="0.25">
      <c r="A52" s="8" t="s">
        <v>45</v>
      </c>
      <c r="B52" s="12">
        <v>-6683</v>
      </c>
      <c r="C52" s="9">
        <v>11432.88709</v>
      </c>
      <c r="D52" s="9"/>
      <c r="E52" s="9">
        <f t="shared" si="0"/>
        <v>4749.8870900000002</v>
      </c>
    </row>
    <row r="53" spans="1:5" s="19" customFormat="1" x14ac:dyDescent="0.25">
      <c r="A53" s="16" t="s">
        <v>46</v>
      </c>
      <c r="B53" s="17">
        <v>-6683</v>
      </c>
      <c r="C53" s="18">
        <v>1353</v>
      </c>
      <c r="D53" s="18"/>
      <c r="E53" s="18">
        <f t="shared" si="0"/>
        <v>-5330</v>
      </c>
    </row>
    <row r="54" spans="1:5" s="19" customFormat="1" ht="30" x14ac:dyDescent="0.25">
      <c r="A54" s="16" t="s">
        <v>47</v>
      </c>
      <c r="B54" s="17"/>
      <c r="C54" s="18">
        <v>10079.88709</v>
      </c>
      <c r="D54" s="18"/>
      <c r="E54" s="18">
        <f t="shared" si="0"/>
        <v>10079.88709</v>
      </c>
    </row>
    <row r="55" spans="1:5" s="19" customFormat="1" x14ac:dyDescent="0.25">
      <c r="A55" s="16" t="s">
        <v>48</v>
      </c>
      <c r="B55" s="17"/>
      <c r="C55" s="18">
        <v>0.17299999999999999</v>
      </c>
      <c r="D55" s="18"/>
      <c r="E55" s="18">
        <f t="shared" si="0"/>
        <v>0.17299999999999999</v>
      </c>
    </row>
    <row r="56" spans="1:5" s="19" customFormat="1" x14ac:dyDescent="0.25">
      <c r="A56" s="16" t="s">
        <v>19</v>
      </c>
      <c r="B56" s="17">
        <v>11637</v>
      </c>
      <c r="C56" s="18">
        <v>7880.9228300000004</v>
      </c>
      <c r="D56" s="18"/>
      <c r="E56" s="18">
        <f t="shared" si="0"/>
        <v>19517.92283</v>
      </c>
    </row>
    <row r="57" spans="1:5" s="10" customFormat="1" x14ac:dyDescent="0.25">
      <c r="A57" s="8" t="s">
        <v>49</v>
      </c>
      <c r="B57" s="12">
        <f>+B56+B52+B51</f>
        <v>13625</v>
      </c>
      <c r="C57" s="9">
        <v>29363.39992</v>
      </c>
      <c r="D57" s="9"/>
      <c r="E57" s="9">
        <f t="shared" si="0"/>
        <v>42988.399919999996</v>
      </c>
    </row>
    <row r="58" spans="1:5" s="10" customFormat="1" x14ac:dyDescent="0.25">
      <c r="A58" s="8" t="s">
        <v>50</v>
      </c>
      <c r="B58" s="12">
        <f>+B57+B50</f>
        <v>110120</v>
      </c>
      <c r="C58" s="9">
        <v>105579.62309885678</v>
      </c>
      <c r="D58" s="9"/>
      <c r="E58" s="9">
        <f t="shared" si="0"/>
        <v>215699.62309885677</v>
      </c>
    </row>
    <row r="59" spans="1:5" s="19" customFormat="1" x14ac:dyDescent="0.25">
      <c r="A59" s="16" t="s">
        <v>51</v>
      </c>
      <c r="B59" s="17">
        <v>31839</v>
      </c>
      <c r="C59" s="18">
        <v>21903.819150000003</v>
      </c>
      <c r="D59" s="18"/>
      <c r="E59" s="18">
        <f t="shared" si="0"/>
        <v>53742.819150000003</v>
      </c>
    </row>
    <row r="60" spans="1:5" s="19" customFormat="1" x14ac:dyDescent="0.25">
      <c r="A60" s="16" t="s">
        <v>52</v>
      </c>
      <c r="B60" s="17">
        <v>2928</v>
      </c>
      <c r="C60" s="18">
        <v>2462.0508</v>
      </c>
      <c r="D60" s="18"/>
      <c r="E60" s="18">
        <f t="shared" si="0"/>
        <v>5390.0508</v>
      </c>
    </row>
    <row r="61" spans="1:5" s="19" customFormat="1" x14ac:dyDescent="0.25">
      <c r="A61" s="16" t="s">
        <v>53</v>
      </c>
      <c r="B61" s="17">
        <v>102</v>
      </c>
      <c r="C61" s="18">
        <v>82</v>
      </c>
      <c r="D61" s="18"/>
      <c r="E61" s="18">
        <f t="shared" si="0"/>
        <v>184</v>
      </c>
    </row>
    <row r="62" spans="1:5" s="19" customFormat="1" x14ac:dyDescent="0.25">
      <c r="A62" s="16" t="s">
        <v>54</v>
      </c>
      <c r="B62" s="17">
        <v>4141</v>
      </c>
      <c r="C62" s="18">
        <v>3620.1090800000002</v>
      </c>
      <c r="D62" s="18"/>
      <c r="E62" s="18">
        <f t="shared" si="0"/>
        <v>7761.1090800000002</v>
      </c>
    </row>
    <row r="63" spans="1:5" s="19" customFormat="1" x14ac:dyDescent="0.25">
      <c r="A63" s="16" t="s">
        <v>55</v>
      </c>
      <c r="B63" s="17">
        <v>220</v>
      </c>
      <c r="C63" s="18">
        <v>253</v>
      </c>
      <c r="D63" s="18"/>
      <c r="E63" s="18">
        <f t="shared" si="0"/>
        <v>473</v>
      </c>
    </row>
    <row r="64" spans="1:5" s="19" customFormat="1" x14ac:dyDescent="0.25">
      <c r="A64" s="16" t="s">
        <v>56</v>
      </c>
      <c r="B64" s="17">
        <f>2777+608</f>
        <v>3385</v>
      </c>
      <c r="C64" s="18">
        <v>1865.61655</v>
      </c>
      <c r="D64" s="18"/>
      <c r="E64" s="18">
        <f t="shared" si="0"/>
        <v>5250.6165499999997</v>
      </c>
    </row>
    <row r="65" spans="1:5" s="19" customFormat="1" x14ac:dyDescent="0.25">
      <c r="A65" s="16" t="s">
        <v>57</v>
      </c>
      <c r="B65" s="17">
        <v>1384</v>
      </c>
      <c r="C65" s="18">
        <v>1279.6072899999999</v>
      </c>
      <c r="D65" s="18"/>
      <c r="E65" s="18">
        <f t="shared" si="0"/>
        <v>2663.6072899999999</v>
      </c>
    </row>
    <row r="66" spans="1:5" s="19" customFormat="1" x14ac:dyDescent="0.25">
      <c r="A66" s="16" t="s">
        <v>58</v>
      </c>
      <c r="B66" s="17"/>
      <c r="C66" s="18">
        <v>0</v>
      </c>
      <c r="D66" s="18"/>
      <c r="E66" s="18">
        <f t="shared" si="0"/>
        <v>0</v>
      </c>
    </row>
    <row r="67" spans="1:5" s="19" customFormat="1" x14ac:dyDescent="0.25">
      <c r="A67" s="16" t="s">
        <v>59</v>
      </c>
      <c r="B67" s="17"/>
      <c r="C67" s="18">
        <v>7285.7355900000002</v>
      </c>
      <c r="D67" s="18"/>
      <c r="E67" s="18">
        <f t="shared" si="0"/>
        <v>7285.7355900000002</v>
      </c>
    </row>
    <row r="68" spans="1:5" s="19" customFormat="1" x14ac:dyDescent="0.25">
      <c r="A68" s="16" t="s">
        <v>60</v>
      </c>
      <c r="B68" s="17"/>
      <c r="C68" s="18">
        <v>397.94</v>
      </c>
      <c r="D68" s="18"/>
      <c r="E68" s="18">
        <f t="shared" si="0"/>
        <v>397.94</v>
      </c>
    </row>
    <row r="69" spans="1:5" s="6" customFormat="1" x14ac:dyDescent="0.25">
      <c r="A69" s="3" t="s">
        <v>61</v>
      </c>
      <c r="B69" s="7">
        <v>41733</v>
      </c>
      <c r="C69" s="11">
        <v>34634.290070000003</v>
      </c>
      <c r="D69" s="11"/>
      <c r="E69" s="18">
        <f t="shared" si="0"/>
        <v>76367.290070000003</v>
      </c>
    </row>
    <row r="70" spans="1:5" s="10" customFormat="1" x14ac:dyDescent="0.25">
      <c r="A70" s="8" t="s">
        <v>62</v>
      </c>
      <c r="B70" s="12">
        <f>SUM(B59:B69)</f>
        <v>85732</v>
      </c>
      <c r="C70" s="9">
        <v>73782.56852999999</v>
      </c>
      <c r="D70" s="9"/>
      <c r="E70" s="9">
        <f t="shared" si="0"/>
        <v>159514.56852999999</v>
      </c>
    </row>
    <row r="71" spans="1:5" s="10" customFormat="1" x14ac:dyDescent="0.25">
      <c r="A71" s="8" t="s">
        <v>63</v>
      </c>
      <c r="B71" s="12">
        <f>+B58-B70</f>
        <v>24388</v>
      </c>
      <c r="C71" s="9">
        <v>31801.754568856799</v>
      </c>
      <c r="D71" s="9"/>
      <c r="E71" s="9">
        <f t="shared" si="0"/>
        <v>56189.754568856799</v>
      </c>
    </row>
    <row r="72" spans="1:5" s="6" customFormat="1" x14ac:dyDescent="0.25">
      <c r="A72" s="3" t="s">
        <v>64</v>
      </c>
      <c r="B72" s="7">
        <v>10164</v>
      </c>
      <c r="C72" s="11">
        <v>13163.650000000001</v>
      </c>
      <c r="D72" s="11"/>
      <c r="E72" s="9">
        <f t="shared" si="0"/>
        <v>23327.65</v>
      </c>
    </row>
    <row r="73" spans="1:5" s="10" customFormat="1" x14ac:dyDescent="0.25">
      <c r="A73" s="8" t="s">
        <v>65</v>
      </c>
      <c r="B73" s="12">
        <v>14225</v>
      </c>
      <c r="C73" s="9">
        <v>18638.804568856798</v>
      </c>
      <c r="D73" s="9"/>
      <c r="E73" s="9">
        <f t="shared" ref="E73" si="1">SUM(B73:C73)</f>
        <v>32863.804568856795</v>
      </c>
    </row>
    <row r="74" spans="1:5" s="6" customFormat="1" x14ac:dyDescent="0.25">
      <c r="A74" s="2"/>
    </row>
    <row r="75" spans="1:5" s="2" customFormat="1" x14ac:dyDescent="0.25"/>
    <row r="76" spans="1:5" s="2" customFormat="1" x14ac:dyDescent="0.25"/>
    <row r="77" spans="1:5" s="2" customFormat="1" x14ac:dyDescent="0.25"/>
    <row r="78" spans="1:5" s="2" customFormat="1" x14ac:dyDescent="0.25"/>
    <row r="79" spans="1:5" s="2" customFormat="1" x14ac:dyDescent="0.25"/>
    <row r="80" spans="1:5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  <row r="9999" s="2" customFormat="1" x14ac:dyDescent="0.25"/>
    <row r="10000" s="2" customFormat="1" x14ac:dyDescent="0.25"/>
  </sheetData>
  <mergeCells count="4">
    <mergeCell ref="C6:C7"/>
    <mergeCell ref="B6:B7"/>
    <mergeCell ref="E6:E7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dcterms:created xsi:type="dcterms:W3CDTF">2014-01-17T07:21:40Z</dcterms:created>
  <dcterms:modified xsi:type="dcterms:W3CDTF">2017-04-03T08:24:43Z</dcterms:modified>
</cp:coreProperties>
</file>