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885" activeTab="0"/>
  </bookViews>
  <sheets>
    <sheet name="C" sheetId="1" r:id="rId1"/>
  </sheets>
  <definedNames>
    <definedName name="_Fill" hidden="1">#REF!</definedName>
    <definedName name="_xlnm.Print_Area" localSheetId="0">'C'!$A$2:$W$77</definedName>
  </definedNames>
  <calcPr fullCalcOnLoad="1"/>
</workbook>
</file>

<file path=xl/sharedStrings.xml><?xml version="1.0" encoding="utf-8"?>
<sst xmlns="http://schemas.openxmlformats.org/spreadsheetml/2006/main" count="128" uniqueCount="73">
  <si>
    <t>INCOME</t>
  </si>
  <si>
    <t>Foreign Exchange Revaluation (Gain)</t>
  </si>
  <si>
    <t>EXPENSES</t>
  </si>
  <si>
    <t>Total Income</t>
  </si>
  <si>
    <t>Foreign Exchange Revaluation (Loss)</t>
  </si>
  <si>
    <t>Occupancy</t>
  </si>
  <si>
    <t>Director's Emoluments</t>
  </si>
  <si>
    <t>Salaries and Wages</t>
  </si>
  <si>
    <t>PERFORMANCE INDICATORS</t>
  </si>
  <si>
    <t>Return on Assets</t>
  </si>
  <si>
    <t>Return on Shareholders Funds</t>
  </si>
  <si>
    <t>Total Expenses</t>
  </si>
  <si>
    <t>A.</t>
  </si>
  <si>
    <t>B.</t>
  </si>
  <si>
    <t>C.</t>
  </si>
  <si>
    <t>Sales of Currency</t>
  </si>
  <si>
    <t>Cost of Sales of Currency</t>
  </si>
  <si>
    <t>Interest on borrowing</t>
  </si>
  <si>
    <t>Tax</t>
  </si>
  <si>
    <t>Profit After Tax</t>
  </si>
  <si>
    <t xml:space="preserve">Interest </t>
  </si>
  <si>
    <t>NON-BANK FINANCIAL INSTITUTIONS</t>
  </si>
  <si>
    <t>Dec</t>
  </si>
  <si>
    <t>Gross Margin</t>
  </si>
  <si>
    <t>Year to date</t>
  </si>
  <si>
    <t>a</t>
  </si>
  <si>
    <t>b</t>
  </si>
  <si>
    <t>Sales to the Public</t>
  </si>
  <si>
    <t>c</t>
  </si>
  <si>
    <t>Sales to Commercial Banks</t>
  </si>
  <si>
    <t>Other Income (see note below)</t>
  </si>
  <si>
    <t>Purchases from the Public</t>
  </si>
  <si>
    <t>Purchases from other Bureaux De Change</t>
  </si>
  <si>
    <t>Purchases from Commercial Banks</t>
  </si>
  <si>
    <t>Other Expenses (see note below)</t>
  </si>
  <si>
    <t>Profit/ (Loss) Before Tax</t>
  </si>
  <si>
    <t>Bureau de Change Quarterly Consolidated Income Statement</t>
  </si>
  <si>
    <t>Sales to other Bureaux de Change</t>
  </si>
  <si>
    <t>Highest Over-the-Counter Limit</t>
  </si>
  <si>
    <t>Average Over-the-Counter Limit</t>
  </si>
  <si>
    <t>Lowest Over-the-Counter Limit</t>
  </si>
  <si>
    <t>Highest Open Position Limit</t>
  </si>
  <si>
    <t>Average Open Position Limit</t>
  </si>
  <si>
    <t>Lowest Open Position Limit</t>
  </si>
  <si>
    <t>VOLUMES OF TRANSACTIONS BY CURRENCY TYPE</t>
  </si>
  <si>
    <t>NAME OF CURRENCY</t>
  </si>
  <si>
    <t>GBP</t>
  </si>
  <si>
    <t>US$</t>
  </si>
  <si>
    <t>AUD</t>
  </si>
  <si>
    <t>CAD</t>
  </si>
  <si>
    <t>NAM</t>
  </si>
  <si>
    <t>ZAR</t>
  </si>
  <si>
    <t>ZWD</t>
  </si>
  <si>
    <t>BWP</t>
  </si>
  <si>
    <t>EURO</t>
  </si>
  <si>
    <t>PURCHASES PER QUARTER</t>
  </si>
  <si>
    <t>R</t>
  </si>
  <si>
    <t>TOTAL CURRENCY</t>
  </si>
  <si>
    <t>SALES PER QUARTER</t>
  </si>
  <si>
    <t>OPEN POSITION LIMITS</t>
  </si>
  <si>
    <t>British Pound</t>
  </si>
  <si>
    <t>United States Dollar</t>
  </si>
  <si>
    <t>Australian Dollar</t>
  </si>
  <si>
    <t>South African Rand</t>
  </si>
  <si>
    <t>Zimbabwean Dollar</t>
  </si>
  <si>
    <t>Botswana Pula</t>
  </si>
  <si>
    <t>KEY:</t>
  </si>
  <si>
    <t>ZMK EQUIVALENT (K'000)</t>
  </si>
  <si>
    <t>European Union Euro</t>
  </si>
  <si>
    <t>For the Quarters in 2008 (K'000)</t>
  </si>
  <si>
    <t>%</t>
  </si>
  <si>
    <t>Overhead Expenses to Income</t>
  </si>
  <si>
    <t>OVER-THE-COUNTER LIMITS US$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</si>
</sst>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_-* #,##0.0_-;\-* #,##0.0_-;_-* &quot;-&quot;??_-;_-@_-"/>
    <numFmt numFmtId="176" formatCode="_-* #,##0_-;\-* #,##0_-;_-* &quot;-&quot;??_-;_-@_-"/>
    <numFmt numFmtId="177" formatCode="0.0000000"/>
    <numFmt numFmtId="178" formatCode="0.000000"/>
    <numFmt numFmtId="179" formatCode="0.00000"/>
    <numFmt numFmtId="180" formatCode="0.0000"/>
    <numFmt numFmtId="181" formatCode="0.00000000"/>
    <numFmt numFmtId="182" formatCode="0_);\(0\)"/>
    <numFmt numFmtId="183" formatCode="_-* #,##0.000_-;\-* #,##0.000_-;_-* &quot;-&quot;??_-;_-@_-"/>
    <numFmt numFmtId="184" formatCode="_-* #,##0.0000_-;\-* #,##0.0000_-;_-* &quot;-&quot;??_-;_-@_-"/>
    <numFmt numFmtId="185" formatCode="_(* #,##0.0_);_(* \(#,##0.0\);_(* &quot;-&quot;??_);_(@_)"/>
    <numFmt numFmtId="186" formatCode="_(* #,##0_);_(* \(#,##0\);_(* &quot;-&quot;??_);_(@_)"/>
    <numFmt numFmtId="187" formatCode="0.0%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76" fontId="3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17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76" fontId="3" fillId="0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176" fontId="4" fillId="33" borderId="10" xfId="42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176" fontId="4" fillId="0" borderId="12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 quotePrefix="1">
      <alignment horizontal="right" vertical="center"/>
    </xf>
    <xf numFmtId="0" fontId="3" fillId="0" borderId="14" xfId="0" applyFont="1" applyFill="1" applyBorder="1" applyAlignment="1">
      <alignment vertical="center"/>
    </xf>
    <xf numFmtId="176" fontId="3" fillId="0" borderId="14" xfId="42" applyNumberFormat="1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42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182" fontId="3" fillId="0" borderId="14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 quotePrefix="1">
      <alignment horizontal="left" vertical="center"/>
    </xf>
    <xf numFmtId="176" fontId="3" fillId="0" borderId="14" xfId="42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176" fontId="3" fillId="33" borderId="10" xfId="42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8" fontId="4" fillId="33" borderId="10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9" fontId="3" fillId="0" borderId="10" xfId="59" applyFont="1" applyFill="1" applyBorder="1" applyAlignment="1">
      <alignment vertical="center"/>
    </xf>
    <xf numFmtId="187" fontId="3" fillId="0" borderId="10" xfId="59" applyNumberFormat="1" applyFont="1" applyFill="1" applyBorder="1" applyAlignment="1">
      <alignment vertical="center"/>
    </xf>
    <xf numFmtId="175" fontId="3" fillId="0" borderId="10" xfId="42" applyNumberFormat="1" applyFont="1" applyFill="1" applyBorder="1" applyAlignment="1">
      <alignment vertical="center"/>
    </xf>
    <xf numFmtId="175" fontId="4" fillId="33" borderId="10" xfId="42" applyNumberFormat="1" applyFont="1" applyFill="1" applyBorder="1" applyAlignment="1">
      <alignment vertical="center"/>
    </xf>
    <xf numFmtId="37" fontId="3" fillId="0" borderId="10" xfId="42" applyNumberFormat="1" applyFont="1" applyFill="1" applyBorder="1" applyAlignment="1">
      <alignment vertical="center"/>
    </xf>
    <xf numFmtId="37" fontId="4" fillId="33" borderId="10" xfId="42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3" fillId="0" borderId="10" xfId="0" applyNumberFormat="1" applyFont="1" applyFill="1" applyBorder="1" applyAlignment="1">
      <alignment vertical="center"/>
    </xf>
    <xf numFmtId="186" fontId="3" fillId="0" borderId="10" xfId="0" applyNumberFormat="1" applyFont="1" applyFill="1" applyBorder="1" applyAlignment="1">
      <alignment vertical="center"/>
    </xf>
    <xf numFmtId="171" fontId="3" fillId="0" borderId="10" xfId="42" applyFont="1" applyBorder="1" applyAlignment="1">
      <alignment/>
    </xf>
    <xf numFmtId="176" fontId="3" fillId="0" borderId="10" xfId="42" applyNumberFormat="1" applyFont="1" applyBorder="1" applyAlignment="1">
      <alignment/>
    </xf>
    <xf numFmtId="171" fontId="3" fillId="0" borderId="10" xfId="42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186" fontId="3" fillId="33" borderId="12" xfId="0" applyNumberFormat="1" applyFont="1" applyFill="1" applyBorder="1" applyAlignment="1">
      <alignment vertical="center"/>
    </xf>
    <xf numFmtId="176" fontId="3" fillId="33" borderId="12" xfId="42" applyNumberFormat="1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1" fontId="4" fillId="33" borderId="10" xfId="42" applyFont="1" applyFill="1" applyBorder="1" applyAlignment="1">
      <alignment vertical="center"/>
    </xf>
    <xf numFmtId="187" fontId="3" fillId="0" borderId="10" xfId="42" applyNumberFormat="1" applyFont="1" applyFill="1" applyBorder="1" applyAlignment="1">
      <alignment vertical="center"/>
    </xf>
    <xf numFmtId="37" fontId="3" fillId="0" borderId="14" xfId="42" applyNumberFormat="1" applyFont="1" applyFill="1" applyBorder="1" applyAlignment="1">
      <alignment vertical="center"/>
    </xf>
    <xf numFmtId="17" fontId="4" fillId="0" borderId="15" xfId="42" applyNumberFormat="1" applyFont="1" applyFill="1" applyBorder="1" applyAlignment="1">
      <alignment horizontal="center" vertical="center"/>
    </xf>
    <xf numFmtId="17" fontId="4" fillId="0" borderId="16" xfId="42" applyNumberFormat="1" applyFont="1" applyFill="1" applyBorder="1" applyAlignment="1">
      <alignment horizontal="center" vertical="center"/>
    </xf>
    <xf numFmtId="17" fontId="4" fillId="0" borderId="15" xfId="42" applyNumberFormat="1" applyFont="1" applyFill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77"/>
  <sheetViews>
    <sheetView tabSelected="1" view="pageBreakPreview" zoomScale="75" zoomScaleSheetLayoutView="75" zoomScalePageLayoutView="0" workbookViewId="0" topLeftCell="C1">
      <pane xSplit="1" ySplit="5" topLeftCell="D49" activePane="bottomRight" state="frozen"/>
      <selection pane="topLeft" activeCell="C1" sqref="C1"/>
      <selection pane="topRight" activeCell="D1" sqref="D1"/>
      <selection pane="bottomLeft" activeCell="C6" sqref="C6"/>
      <selection pane="bottomRight" activeCell="C57" sqref="C57"/>
    </sheetView>
  </sheetViews>
  <sheetFormatPr defaultColWidth="9.140625" defaultRowHeight="12.75"/>
  <cols>
    <col min="1" max="1" width="2.8515625" style="1" customWidth="1"/>
    <col min="2" max="2" width="4.00390625" style="2" customWidth="1"/>
    <col min="3" max="3" width="46.7109375" style="1" customWidth="1"/>
    <col min="4" max="4" width="30.8515625" style="1" customWidth="1"/>
    <col min="5" max="5" width="41.00390625" style="1" bestFit="1" customWidth="1"/>
    <col min="6" max="9" width="46.7109375" style="1" customWidth="1"/>
    <col min="10" max="10" width="30.140625" style="1" bestFit="1" customWidth="1"/>
    <col min="11" max="11" width="41.00390625" style="1" bestFit="1" customWidth="1"/>
    <col min="12" max="12" width="30.140625" style="1" bestFit="1" customWidth="1"/>
    <col min="13" max="13" width="41.00390625" style="1" bestFit="1" customWidth="1"/>
    <col min="14" max="14" width="22.8515625" style="1" bestFit="1" customWidth="1"/>
    <col min="15" max="15" width="30.28125" style="1" bestFit="1" customWidth="1"/>
    <col min="16" max="16" width="22.8515625" style="1" bestFit="1" customWidth="1"/>
    <col min="17" max="17" width="30.28125" style="1" bestFit="1" customWidth="1"/>
    <col min="18" max="18" width="22.8515625" style="1" bestFit="1" customWidth="1"/>
    <col min="19" max="19" width="30.28125" style="1" bestFit="1" customWidth="1"/>
    <col min="20" max="20" width="22.8515625" style="3" bestFit="1" customWidth="1"/>
    <col min="21" max="21" width="30.28125" style="3" bestFit="1" customWidth="1"/>
    <col min="22" max="22" width="22.8515625" style="1" bestFit="1" customWidth="1"/>
    <col min="23" max="23" width="30.28125" style="1" bestFit="1" customWidth="1"/>
    <col min="24" max="24" width="3.57421875" style="1" hidden="1" customWidth="1"/>
    <col min="25" max="16384" width="9.140625" style="1" customWidth="1"/>
  </cols>
  <sheetData>
    <row r="1" ht="33.75" customHeight="1"/>
    <row r="2" spans="3:22" ht="33.75" customHeight="1">
      <c r="C2" s="4" t="s">
        <v>21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V2" s="4"/>
    </row>
    <row r="3" spans="2:19" ht="33.75" customHeight="1">
      <c r="B3" s="5"/>
      <c r="C3" s="4" t="s">
        <v>36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24" ht="33.75" customHeight="1">
      <c r="B4" s="5"/>
      <c r="C4" s="4" t="s">
        <v>69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X4" s="3"/>
    </row>
    <row r="5" spans="1:24" s="10" customFormat="1" ht="30" customHeight="1">
      <c r="A5" s="6"/>
      <c r="B5" s="7"/>
      <c r="C5" s="8"/>
      <c r="D5" s="72" t="s">
        <v>24</v>
      </c>
      <c r="E5" s="73" t="s">
        <v>24</v>
      </c>
      <c r="F5" s="74">
        <v>39813</v>
      </c>
      <c r="G5" s="73" t="s">
        <v>22</v>
      </c>
      <c r="H5" s="72">
        <v>39692</v>
      </c>
      <c r="I5" s="73"/>
      <c r="J5" s="72">
        <v>39629</v>
      </c>
      <c r="K5" s="73"/>
      <c r="L5" s="72">
        <v>39538</v>
      </c>
      <c r="M5" s="73">
        <v>38047</v>
      </c>
      <c r="N5" s="72" t="s">
        <v>24</v>
      </c>
      <c r="O5" s="73" t="s">
        <v>24</v>
      </c>
      <c r="P5" s="74">
        <v>39447</v>
      </c>
      <c r="Q5" s="73" t="s">
        <v>22</v>
      </c>
      <c r="R5" s="72">
        <v>39326</v>
      </c>
      <c r="S5" s="73"/>
      <c r="T5" s="72">
        <v>39263</v>
      </c>
      <c r="U5" s="73"/>
      <c r="V5" s="72">
        <v>39172</v>
      </c>
      <c r="W5" s="73">
        <v>38047</v>
      </c>
      <c r="X5" s="9">
        <v>38412</v>
      </c>
    </row>
    <row r="6" spans="1:24" ht="30" customHeight="1">
      <c r="A6" s="11"/>
      <c r="B6" s="12"/>
      <c r="C6" s="13"/>
      <c r="D6" s="13"/>
      <c r="E6" s="13"/>
      <c r="F6" s="13"/>
      <c r="G6" s="13"/>
      <c r="H6" s="13"/>
      <c r="I6" s="13"/>
      <c r="J6" s="14"/>
      <c r="K6" s="14"/>
      <c r="L6" s="15"/>
      <c r="M6" s="11"/>
      <c r="N6" s="13"/>
      <c r="O6" s="13"/>
      <c r="P6" s="13"/>
      <c r="Q6" s="13"/>
      <c r="R6" s="13"/>
      <c r="S6" s="13"/>
      <c r="T6" s="14"/>
      <c r="U6" s="14"/>
      <c r="V6" s="15"/>
      <c r="W6" s="11"/>
      <c r="X6" s="3"/>
    </row>
    <row r="7" spans="1:23" s="19" customFormat="1" ht="33" customHeight="1">
      <c r="A7" s="16"/>
      <c r="B7" s="17" t="s">
        <v>12</v>
      </c>
      <c r="C7" s="16" t="s"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s="24" customFormat="1" ht="33" customHeight="1">
      <c r="A8" s="20"/>
      <c r="B8" s="21">
        <v>1</v>
      </c>
      <c r="C8" s="22" t="s">
        <v>15</v>
      </c>
      <c r="D8" s="23"/>
      <c r="E8" s="23">
        <f>G8+I8+K8+M8</f>
        <v>2280463879.2350006</v>
      </c>
      <c r="F8" s="23"/>
      <c r="G8" s="23">
        <v>472867404.35300004</v>
      </c>
      <c r="H8" s="23"/>
      <c r="I8" s="23">
        <v>628786326.1770002</v>
      </c>
      <c r="J8" s="23"/>
      <c r="K8" s="23">
        <v>635409565</v>
      </c>
      <c r="L8" s="23"/>
      <c r="M8" s="23">
        <v>543400583.7050002</v>
      </c>
      <c r="N8" s="23"/>
      <c r="O8" s="23">
        <f>Q8+S8+U8+W8</f>
        <v>1988425149.9109998</v>
      </c>
      <c r="P8" s="23"/>
      <c r="Q8" s="23">
        <v>579649772.4</v>
      </c>
      <c r="R8" s="23"/>
      <c r="S8" s="23">
        <v>537217708.5109999</v>
      </c>
      <c r="T8" s="23"/>
      <c r="U8" s="23">
        <v>531961100</v>
      </c>
      <c r="V8" s="23"/>
      <c r="W8" s="23">
        <v>339596569</v>
      </c>
    </row>
    <row r="9" spans="1:24" s="10" customFormat="1" ht="33" customHeight="1">
      <c r="A9" s="25"/>
      <c r="B9" s="26" t="s">
        <v>25</v>
      </c>
      <c r="C9" s="27" t="s">
        <v>27</v>
      </c>
      <c r="D9" s="28">
        <f>F9+H9+J9+L9</f>
        <v>2279004261.2350006</v>
      </c>
      <c r="E9" s="28"/>
      <c r="F9" s="28">
        <v>472528637.35300004</v>
      </c>
      <c r="G9" s="28"/>
      <c r="H9" s="28">
        <v>628209888.1770002</v>
      </c>
      <c r="I9" s="28"/>
      <c r="J9" s="28">
        <v>635258223</v>
      </c>
      <c r="K9" s="28"/>
      <c r="L9" s="28">
        <v>543007512.7050002</v>
      </c>
      <c r="M9" s="28"/>
      <c r="N9" s="28">
        <f>P9+R9+T9+V9</f>
        <v>1985347505.9109998</v>
      </c>
      <c r="O9" s="28"/>
      <c r="P9" s="28">
        <v>578815098.4</v>
      </c>
      <c r="Q9" s="28"/>
      <c r="R9" s="28">
        <v>536226538.5109999</v>
      </c>
      <c r="S9" s="28"/>
      <c r="T9" s="28">
        <v>531243234</v>
      </c>
      <c r="U9" s="28"/>
      <c r="V9" s="28">
        <v>339062635</v>
      </c>
      <c r="W9" s="28"/>
      <c r="X9" s="29"/>
    </row>
    <row r="10" spans="1:24" s="10" customFormat="1" ht="33" customHeight="1">
      <c r="A10" s="25"/>
      <c r="B10" s="26" t="s">
        <v>26</v>
      </c>
      <c r="C10" s="27" t="s">
        <v>37</v>
      </c>
      <c r="D10" s="28">
        <f>F10+H10+J10+L10</f>
        <v>755735</v>
      </c>
      <c r="E10" s="28"/>
      <c r="F10" s="71">
        <v>0</v>
      </c>
      <c r="G10" s="28"/>
      <c r="H10" s="28">
        <v>572885</v>
      </c>
      <c r="I10" s="28"/>
      <c r="J10" s="28">
        <v>82750</v>
      </c>
      <c r="K10" s="28"/>
      <c r="L10" s="28">
        <v>100100</v>
      </c>
      <c r="M10" s="28"/>
      <c r="N10" s="28">
        <f>P10+R10+T10+V10</f>
        <v>423242</v>
      </c>
      <c r="O10" s="28"/>
      <c r="P10" s="28">
        <v>180762</v>
      </c>
      <c r="Q10" s="28"/>
      <c r="R10" s="28">
        <v>128685</v>
      </c>
      <c r="S10" s="28"/>
      <c r="T10" s="28">
        <v>21395</v>
      </c>
      <c r="U10" s="28"/>
      <c r="V10" s="28">
        <v>92400</v>
      </c>
      <c r="W10" s="28"/>
      <c r="X10" s="29"/>
    </row>
    <row r="11" spans="1:24" s="10" customFormat="1" ht="33" customHeight="1">
      <c r="A11" s="25"/>
      <c r="B11" s="26" t="s">
        <v>28</v>
      </c>
      <c r="C11" s="27" t="s">
        <v>29</v>
      </c>
      <c r="D11" s="28">
        <f>F11+H11+J11+L11</f>
        <v>703883</v>
      </c>
      <c r="E11" s="28"/>
      <c r="F11" s="28">
        <v>338767</v>
      </c>
      <c r="G11" s="28"/>
      <c r="H11" s="28">
        <v>3553</v>
      </c>
      <c r="I11" s="28"/>
      <c r="J11" s="28">
        <v>68592</v>
      </c>
      <c r="K11" s="28"/>
      <c r="L11" s="28">
        <v>292971</v>
      </c>
      <c r="M11" s="28"/>
      <c r="N11" s="28">
        <f>P11+R11+T11+V11</f>
        <v>2654402</v>
      </c>
      <c r="O11" s="28"/>
      <c r="P11" s="28">
        <v>653912</v>
      </c>
      <c r="Q11" s="28"/>
      <c r="R11" s="28">
        <v>862485</v>
      </c>
      <c r="S11" s="28"/>
      <c r="T11" s="28">
        <v>696471</v>
      </c>
      <c r="U11" s="28"/>
      <c r="V11" s="28">
        <v>441534</v>
      </c>
      <c r="W11" s="28"/>
      <c r="X11" s="29"/>
    </row>
    <row r="12" spans="1:23" s="10" customFormat="1" ht="33" customHeight="1">
      <c r="A12" s="25"/>
      <c r="B12" s="30">
        <v>2</v>
      </c>
      <c r="C12" s="27" t="s">
        <v>1</v>
      </c>
      <c r="D12" s="28"/>
      <c r="E12" s="28">
        <f>G12+I12+K12+M12</f>
        <v>182935.568</v>
      </c>
      <c r="F12" s="28"/>
      <c r="G12" s="28">
        <v>92958</v>
      </c>
      <c r="H12" s="28"/>
      <c r="I12" s="28">
        <v>23886.568</v>
      </c>
      <c r="J12" s="28"/>
      <c r="K12" s="28">
        <v>49431</v>
      </c>
      <c r="L12" s="28"/>
      <c r="M12" s="28">
        <v>16660</v>
      </c>
      <c r="N12" s="28"/>
      <c r="O12" s="28">
        <f>Q12+S12+U12+W12</f>
        <v>69051</v>
      </c>
      <c r="P12" s="28"/>
      <c r="Q12" s="28">
        <v>2003</v>
      </c>
      <c r="R12" s="28"/>
      <c r="S12" s="28">
        <v>11624</v>
      </c>
      <c r="T12" s="28"/>
      <c r="U12" s="28">
        <v>55427</v>
      </c>
      <c r="V12" s="28"/>
      <c r="W12" s="28">
        <v>-3</v>
      </c>
    </row>
    <row r="13" spans="1:23" s="10" customFormat="1" ht="33" customHeight="1">
      <c r="A13" s="25"/>
      <c r="B13" s="30">
        <v>3</v>
      </c>
      <c r="C13" s="27" t="s">
        <v>20</v>
      </c>
      <c r="D13" s="28"/>
      <c r="E13" s="28">
        <f>G13+I13+K13+M13</f>
        <v>6345.151</v>
      </c>
      <c r="F13" s="28"/>
      <c r="G13" s="28">
        <v>3349.701</v>
      </c>
      <c r="H13" s="28"/>
      <c r="I13" s="28">
        <v>338</v>
      </c>
      <c r="J13" s="28"/>
      <c r="K13" s="28">
        <v>243.45</v>
      </c>
      <c r="L13" s="28"/>
      <c r="M13" s="28">
        <v>2414</v>
      </c>
      <c r="N13" s="28"/>
      <c r="O13" s="28">
        <f>Q13+S13+U13+W13</f>
        <v>19097</v>
      </c>
      <c r="P13" s="28"/>
      <c r="Q13" s="28">
        <v>18151</v>
      </c>
      <c r="R13" s="28"/>
      <c r="S13" s="28">
        <v>422</v>
      </c>
      <c r="T13" s="28"/>
      <c r="U13" s="28">
        <v>508</v>
      </c>
      <c r="V13" s="28"/>
      <c r="W13" s="28">
        <v>16</v>
      </c>
    </row>
    <row r="14" spans="1:23" s="10" customFormat="1" ht="33" customHeight="1">
      <c r="A14" s="25"/>
      <c r="B14" s="30">
        <v>4</v>
      </c>
      <c r="C14" s="27" t="s">
        <v>30</v>
      </c>
      <c r="D14" s="28"/>
      <c r="E14" s="28">
        <f>G14+I14+K14+M14</f>
        <v>240152.925</v>
      </c>
      <c r="F14" s="28"/>
      <c r="G14" s="28">
        <v>76389</v>
      </c>
      <c r="H14" s="28"/>
      <c r="I14" s="28">
        <v>77316.925</v>
      </c>
      <c r="J14" s="28"/>
      <c r="K14" s="28">
        <v>23442</v>
      </c>
      <c r="L14" s="28"/>
      <c r="M14" s="28">
        <v>63005</v>
      </c>
      <c r="N14" s="28"/>
      <c r="O14" s="28">
        <f>Q14+S14+U14+W14</f>
        <v>93077</v>
      </c>
      <c r="P14" s="28"/>
      <c r="Q14" s="28">
        <v>66961</v>
      </c>
      <c r="R14" s="28"/>
      <c r="S14" s="28">
        <v>7582</v>
      </c>
      <c r="T14" s="28"/>
      <c r="U14" s="28">
        <v>7841</v>
      </c>
      <c r="V14" s="28"/>
      <c r="W14" s="28">
        <v>10693</v>
      </c>
    </row>
    <row r="15" spans="1:23" s="19" customFormat="1" ht="33" customHeight="1">
      <c r="A15" s="16"/>
      <c r="B15" s="17">
        <v>5</v>
      </c>
      <c r="C15" s="16" t="s">
        <v>3</v>
      </c>
      <c r="D15" s="18"/>
      <c r="E15" s="18">
        <f>G15+I15+K15+M15</f>
        <v>2280893312.879</v>
      </c>
      <c r="F15" s="18"/>
      <c r="G15" s="18">
        <v>473040101.054</v>
      </c>
      <c r="H15" s="18"/>
      <c r="I15" s="18">
        <v>628887867.6700001</v>
      </c>
      <c r="J15" s="18"/>
      <c r="K15" s="18">
        <v>635482681.45</v>
      </c>
      <c r="L15" s="18"/>
      <c r="M15" s="18">
        <v>543482662.7050002</v>
      </c>
      <c r="N15" s="18"/>
      <c r="O15" s="18">
        <f>Q15+S15+U15+W15</f>
        <v>1988606374.9109998</v>
      </c>
      <c r="P15" s="18"/>
      <c r="Q15" s="18">
        <v>579736887.4</v>
      </c>
      <c r="R15" s="18"/>
      <c r="S15" s="18">
        <v>537237336.5109999</v>
      </c>
      <c r="T15" s="18"/>
      <c r="U15" s="18">
        <v>532024876</v>
      </c>
      <c r="V15" s="18"/>
      <c r="W15" s="18">
        <v>339607275</v>
      </c>
    </row>
    <row r="16" spans="2:23" s="10" customFormat="1" ht="33" customHeight="1">
      <c r="B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s="19" customFormat="1" ht="33" customHeight="1">
      <c r="A17" s="16"/>
      <c r="B17" s="17" t="s">
        <v>13</v>
      </c>
      <c r="C17" s="16" t="s">
        <v>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s="24" customFormat="1" ht="33" customHeight="1">
      <c r="A18" s="22"/>
      <c r="B18" s="21">
        <v>6</v>
      </c>
      <c r="C18" s="22" t="s">
        <v>16</v>
      </c>
      <c r="D18" s="23"/>
      <c r="E18" s="23">
        <f>G18+I18+K18+M18</f>
        <v>2249730284.707</v>
      </c>
      <c r="F18" s="23"/>
      <c r="G18" s="23">
        <v>465215488.563</v>
      </c>
      <c r="H18" s="23"/>
      <c r="I18" s="23">
        <v>620095174.7839999</v>
      </c>
      <c r="J18" s="23"/>
      <c r="K18" s="23">
        <v>626736317</v>
      </c>
      <c r="L18" s="23"/>
      <c r="M18" s="23">
        <v>537683304.36</v>
      </c>
      <c r="N18" s="23"/>
      <c r="O18" s="23">
        <f>Q18+S18+U18+W18</f>
        <v>1964422955.3600001</v>
      </c>
      <c r="P18" s="23"/>
      <c r="Q18" s="23">
        <v>572742286.2</v>
      </c>
      <c r="R18" s="23"/>
      <c r="S18" s="23">
        <v>530435914.1600001</v>
      </c>
      <c r="T18" s="23"/>
      <c r="U18" s="23">
        <v>526056718</v>
      </c>
      <c r="V18" s="23"/>
      <c r="W18" s="23">
        <v>335188037</v>
      </c>
    </row>
    <row r="19" spans="1:24" s="10" customFormat="1" ht="33" customHeight="1">
      <c r="A19" s="27"/>
      <c r="B19" s="26" t="s">
        <v>25</v>
      </c>
      <c r="C19" s="27" t="s">
        <v>31</v>
      </c>
      <c r="D19" s="28">
        <f>F19+H19+J19+L19</f>
        <v>958087447.957</v>
      </c>
      <c r="E19" s="28"/>
      <c r="F19" s="28">
        <v>252989487.87400004</v>
      </c>
      <c r="G19" s="28"/>
      <c r="H19" s="28">
        <v>229661912.39699996</v>
      </c>
      <c r="I19" s="28"/>
      <c r="J19" s="28">
        <v>233716554</v>
      </c>
      <c r="K19" s="28"/>
      <c r="L19" s="28">
        <v>241719493.68599996</v>
      </c>
      <c r="M19" s="28"/>
      <c r="N19" s="28">
        <f>P19+R19+T19+V19</f>
        <v>810149583.64</v>
      </c>
      <c r="O19" s="28"/>
      <c r="P19" s="28">
        <v>237863099.2</v>
      </c>
      <c r="Q19" s="28"/>
      <c r="R19" s="28">
        <v>238835712.44000003</v>
      </c>
      <c r="S19" s="28"/>
      <c r="T19" s="28">
        <v>209074400</v>
      </c>
      <c r="U19" s="28"/>
      <c r="V19" s="28">
        <v>124376372</v>
      </c>
      <c r="W19" s="28"/>
      <c r="X19" s="29"/>
    </row>
    <row r="20" spans="1:24" s="10" customFormat="1" ht="33" customHeight="1">
      <c r="A20" s="27"/>
      <c r="B20" s="33" t="s">
        <v>26</v>
      </c>
      <c r="C20" s="27" t="s">
        <v>32</v>
      </c>
      <c r="D20" s="34">
        <f>F20+H20+J20+L20</f>
        <v>0</v>
      </c>
      <c r="E20" s="28"/>
      <c r="F20" s="71">
        <v>0</v>
      </c>
      <c r="G20" s="28"/>
      <c r="H20" s="28">
        <v>0</v>
      </c>
      <c r="I20" s="28"/>
      <c r="J20" s="28">
        <v>0</v>
      </c>
      <c r="K20" s="28"/>
      <c r="L20" s="34">
        <v>0</v>
      </c>
      <c r="M20" s="28"/>
      <c r="N20" s="28">
        <f>P20+R20+T20+V20</f>
        <v>172010</v>
      </c>
      <c r="O20" s="28"/>
      <c r="P20" s="28">
        <v>0</v>
      </c>
      <c r="Q20" s="28"/>
      <c r="R20" s="28">
        <v>0</v>
      </c>
      <c r="S20" s="28"/>
      <c r="T20" s="28">
        <v>22330</v>
      </c>
      <c r="U20" s="28"/>
      <c r="V20" s="28">
        <v>149680</v>
      </c>
      <c r="W20" s="28"/>
      <c r="X20" s="35"/>
    </row>
    <row r="21" spans="1:24" s="10" customFormat="1" ht="33" customHeight="1">
      <c r="A21" s="27"/>
      <c r="B21" s="26" t="s">
        <v>28</v>
      </c>
      <c r="C21" s="27" t="s">
        <v>33</v>
      </c>
      <c r="D21" s="28">
        <f>F21+H21+J21+L21</f>
        <v>1291642836.75</v>
      </c>
      <c r="E21" s="28"/>
      <c r="F21" s="28">
        <v>212226000.68899998</v>
      </c>
      <c r="G21" s="28"/>
      <c r="H21" s="28">
        <v>390433262.387</v>
      </c>
      <c r="I21" s="28"/>
      <c r="J21" s="28">
        <v>393019763</v>
      </c>
      <c r="K21" s="28"/>
      <c r="L21" s="28">
        <v>295963810.674</v>
      </c>
      <c r="M21" s="28"/>
      <c r="N21" s="28">
        <f>P21+R21+T21+V21</f>
        <v>1154101361.72</v>
      </c>
      <c r="O21" s="28"/>
      <c r="P21" s="28">
        <v>334879187</v>
      </c>
      <c r="Q21" s="28"/>
      <c r="R21" s="28">
        <v>291600201.72</v>
      </c>
      <c r="S21" s="28"/>
      <c r="T21" s="28">
        <v>316959988</v>
      </c>
      <c r="U21" s="28"/>
      <c r="V21" s="28">
        <v>210661985</v>
      </c>
      <c r="W21" s="28"/>
      <c r="X21" s="29"/>
    </row>
    <row r="22" spans="1:23" s="10" customFormat="1" ht="33" customHeight="1">
      <c r="A22" s="27"/>
      <c r="B22" s="30">
        <v>7</v>
      </c>
      <c r="C22" s="27" t="s">
        <v>4</v>
      </c>
      <c r="D22" s="28"/>
      <c r="E22" s="28">
        <f aca="true" t="shared" si="0" ref="E22:E31">G22+I22+K22+M22</f>
        <v>419307.778</v>
      </c>
      <c r="F22" s="28"/>
      <c r="G22" s="28">
        <v>242197.448</v>
      </c>
      <c r="H22" s="28"/>
      <c r="I22" s="28">
        <v>54859.33</v>
      </c>
      <c r="J22" s="28"/>
      <c r="K22" s="28">
        <v>79813</v>
      </c>
      <c r="L22" s="28"/>
      <c r="M22" s="28">
        <v>42438</v>
      </c>
      <c r="N22" s="28"/>
      <c r="O22" s="28">
        <f aca="true" t="shared" si="1" ref="O22:O31">Q22+S22+U22+W22</f>
        <v>147848</v>
      </c>
      <c r="P22" s="28"/>
      <c r="Q22" s="28">
        <v>44756</v>
      </c>
      <c r="R22" s="28"/>
      <c r="S22" s="28">
        <v>47650</v>
      </c>
      <c r="T22" s="28"/>
      <c r="U22" s="28">
        <v>24262</v>
      </c>
      <c r="V22" s="28"/>
      <c r="W22" s="28">
        <v>31180</v>
      </c>
    </row>
    <row r="23" spans="1:24" s="10" customFormat="1" ht="33" customHeight="1">
      <c r="A23" s="27"/>
      <c r="B23" s="36">
        <v>8</v>
      </c>
      <c r="C23" s="27" t="s">
        <v>17</v>
      </c>
      <c r="D23" s="28"/>
      <c r="E23" s="28">
        <f t="shared" si="0"/>
        <v>454691.284</v>
      </c>
      <c r="F23" s="28"/>
      <c r="G23" s="28">
        <v>183073.309</v>
      </c>
      <c r="H23" s="28"/>
      <c r="I23" s="28">
        <v>81093.5</v>
      </c>
      <c r="J23" s="28"/>
      <c r="K23" s="28">
        <v>80657</v>
      </c>
      <c r="L23" s="28"/>
      <c r="M23" s="28">
        <v>109867.47499999999</v>
      </c>
      <c r="N23" s="28"/>
      <c r="O23" s="28">
        <f t="shared" si="1"/>
        <v>405972.119</v>
      </c>
      <c r="P23" s="28"/>
      <c r="Q23" s="28">
        <v>115704.138</v>
      </c>
      <c r="R23" s="28"/>
      <c r="S23" s="28">
        <v>114741.981</v>
      </c>
      <c r="T23" s="28"/>
      <c r="U23" s="28">
        <v>110020</v>
      </c>
      <c r="V23" s="28"/>
      <c r="W23" s="28">
        <v>65506</v>
      </c>
      <c r="X23" s="29"/>
    </row>
    <row r="24" spans="1:23" s="10" customFormat="1" ht="33" customHeight="1">
      <c r="A24" s="27"/>
      <c r="B24" s="30">
        <v>9</v>
      </c>
      <c r="C24" s="27" t="s">
        <v>5</v>
      </c>
      <c r="D24" s="28"/>
      <c r="E24" s="28">
        <f t="shared" si="0"/>
        <v>2626391</v>
      </c>
      <c r="F24" s="28"/>
      <c r="G24" s="28">
        <v>748238.169</v>
      </c>
      <c r="H24" s="28"/>
      <c r="I24" s="28">
        <v>616228.375</v>
      </c>
      <c r="J24" s="28"/>
      <c r="K24" s="28">
        <v>593513</v>
      </c>
      <c r="L24" s="28"/>
      <c r="M24" s="28">
        <v>668411.456</v>
      </c>
      <c r="N24" s="28"/>
      <c r="O24" s="28">
        <f t="shared" si="1"/>
        <v>1954868.0890000002</v>
      </c>
      <c r="P24" s="28"/>
      <c r="Q24" s="28">
        <v>589292</v>
      </c>
      <c r="R24" s="28"/>
      <c r="S24" s="28">
        <v>503970.08900000004</v>
      </c>
      <c r="T24" s="28"/>
      <c r="U24" s="28">
        <v>485638</v>
      </c>
      <c r="V24" s="28"/>
      <c r="W24" s="28">
        <v>375968</v>
      </c>
    </row>
    <row r="25" spans="1:23" s="10" customFormat="1" ht="33" customHeight="1">
      <c r="A25" s="27"/>
      <c r="B25" s="30">
        <v>10</v>
      </c>
      <c r="C25" s="27" t="s">
        <v>6</v>
      </c>
      <c r="D25" s="28"/>
      <c r="E25" s="28">
        <f t="shared" si="0"/>
        <v>1442938.6</v>
      </c>
      <c r="F25" s="28"/>
      <c r="G25" s="28">
        <v>355669.8</v>
      </c>
      <c r="H25" s="28"/>
      <c r="I25" s="28">
        <v>399146.8</v>
      </c>
      <c r="J25" s="28"/>
      <c r="K25" s="28">
        <v>373605</v>
      </c>
      <c r="L25" s="28"/>
      <c r="M25" s="28">
        <v>314517</v>
      </c>
      <c r="N25" s="28"/>
      <c r="O25" s="28">
        <f t="shared" si="1"/>
        <v>1439851.65</v>
      </c>
      <c r="P25" s="28"/>
      <c r="Q25" s="28">
        <v>376056</v>
      </c>
      <c r="R25" s="28"/>
      <c r="S25" s="28">
        <v>445463.65</v>
      </c>
      <c r="T25" s="28"/>
      <c r="U25" s="28">
        <v>315537</v>
      </c>
      <c r="V25" s="28"/>
      <c r="W25" s="28">
        <v>302795</v>
      </c>
    </row>
    <row r="26" spans="1:23" s="10" customFormat="1" ht="33" customHeight="1">
      <c r="A26" s="27"/>
      <c r="B26" s="30">
        <v>11</v>
      </c>
      <c r="C26" s="27" t="s">
        <v>7</v>
      </c>
      <c r="D26" s="28"/>
      <c r="E26" s="28">
        <f t="shared" si="0"/>
        <v>7893866.59</v>
      </c>
      <c r="F26" s="28"/>
      <c r="G26" s="28">
        <v>2250176.003</v>
      </c>
      <c r="H26" s="28"/>
      <c r="I26" s="28">
        <v>2101253.472</v>
      </c>
      <c r="J26" s="28"/>
      <c r="K26" s="28">
        <v>1786302</v>
      </c>
      <c r="L26" s="28"/>
      <c r="M26" s="28">
        <v>1756135.115</v>
      </c>
      <c r="N26" s="28"/>
      <c r="O26" s="28">
        <f t="shared" si="1"/>
        <v>5806664.9629999995</v>
      </c>
      <c r="P26" s="28"/>
      <c r="Q26" s="28">
        <v>1731040.5</v>
      </c>
      <c r="R26" s="28"/>
      <c r="S26" s="28">
        <v>1604426.463</v>
      </c>
      <c r="T26" s="28"/>
      <c r="U26" s="28">
        <v>1543371</v>
      </c>
      <c r="V26" s="28"/>
      <c r="W26" s="28">
        <v>927827</v>
      </c>
    </row>
    <row r="27" spans="1:23" s="10" customFormat="1" ht="33" customHeight="1">
      <c r="A27" s="27"/>
      <c r="B27" s="30">
        <v>12</v>
      </c>
      <c r="C27" s="27" t="s">
        <v>34</v>
      </c>
      <c r="D27" s="37"/>
      <c r="E27" s="28">
        <f t="shared" si="0"/>
        <v>10586249.192000002</v>
      </c>
      <c r="F27" s="28"/>
      <c r="G27" s="28">
        <v>2993478.1250000005</v>
      </c>
      <c r="H27" s="28"/>
      <c r="I27" s="28">
        <v>2784245.4390000002</v>
      </c>
      <c r="J27" s="37"/>
      <c r="K27" s="37">
        <v>2322045</v>
      </c>
      <c r="L27" s="37"/>
      <c r="M27" s="28">
        <v>2486480.628</v>
      </c>
      <c r="N27" s="37"/>
      <c r="O27" s="28">
        <f t="shared" si="1"/>
        <v>8001774.881</v>
      </c>
      <c r="P27" s="28"/>
      <c r="Q27" s="28">
        <v>2114740.5</v>
      </c>
      <c r="R27" s="37"/>
      <c r="S27" s="28">
        <v>2223538.381</v>
      </c>
      <c r="T27" s="37"/>
      <c r="U27" s="37">
        <v>1820890</v>
      </c>
      <c r="V27" s="37"/>
      <c r="W27" s="28">
        <v>1842606</v>
      </c>
    </row>
    <row r="28" spans="1:23" s="19" customFormat="1" ht="33" customHeight="1">
      <c r="A28" s="16"/>
      <c r="B28" s="17">
        <v>13</v>
      </c>
      <c r="C28" s="16" t="s">
        <v>11</v>
      </c>
      <c r="D28" s="18"/>
      <c r="E28" s="18">
        <f t="shared" si="0"/>
        <v>2273153729.151</v>
      </c>
      <c r="F28" s="18"/>
      <c r="G28" s="18">
        <v>471988321.4170001</v>
      </c>
      <c r="H28" s="18"/>
      <c r="I28" s="18">
        <v>626132001.6999999</v>
      </c>
      <c r="J28" s="18"/>
      <c r="K28" s="18">
        <v>631972252</v>
      </c>
      <c r="L28" s="18"/>
      <c r="M28" s="18">
        <v>543061154.034</v>
      </c>
      <c r="N28" s="18"/>
      <c r="O28" s="18">
        <f t="shared" si="1"/>
        <v>1982179935.062</v>
      </c>
      <c r="P28" s="18"/>
      <c r="Q28" s="18">
        <v>577713875.338</v>
      </c>
      <c r="R28" s="18"/>
      <c r="S28" s="18">
        <v>535375704.72400004</v>
      </c>
      <c r="T28" s="18"/>
      <c r="U28" s="18">
        <v>530356436</v>
      </c>
      <c r="V28" s="18"/>
      <c r="W28" s="18">
        <v>338733919</v>
      </c>
    </row>
    <row r="29" spans="1:23" s="19" customFormat="1" ht="33" customHeight="1">
      <c r="A29" s="16"/>
      <c r="B29" s="17">
        <v>14</v>
      </c>
      <c r="C29" s="16" t="s">
        <v>35</v>
      </c>
      <c r="D29" s="18"/>
      <c r="E29" s="18">
        <f t="shared" si="0"/>
        <v>7739583.728000224</v>
      </c>
      <c r="F29" s="18">
        <v>0</v>
      </c>
      <c r="G29" s="18">
        <v>1051779.636999905</v>
      </c>
      <c r="H29" s="18"/>
      <c r="I29" s="18">
        <v>2755865.970000148</v>
      </c>
      <c r="J29" s="18"/>
      <c r="K29" s="18">
        <v>3510429.4500000477</v>
      </c>
      <c r="L29" s="18">
        <v>0</v>
      </c>
      <c r="M29" s="18">
        <v>421508.671000123</v>
      </c>
      <c r="N29" s="18"/>
      <c r="O29" s="18">
        <f t="shared" si="1"/>
        <v>6426439.848999798</v>
      </c>
      <c r="P29" s="18"/>
      <c r="Q29" s="18">
        <v>2023012.061999917</v>
      </c>
      <c r="R29" s="18"/>
      <c r="S29" s="18">
        <v>1861631.7869998813</v>
      </c>
      <c r="T29" s="18"/>
      <c r="U29" s="18">
        <v>1668440</v>
      </c>
      <c r="V29" s="18"/>
      <c r="W29" s="18">
        <v>873356</v>
      </c>
    </row>
    <row r="30" spans="1:25" s="40" customFormat="1" ht="33" customHeight="1">
      <c r="A30" s="38"/>
      <c r="B30" s="17">
        <v>15</v>
      </c>
      <c r="C30" s="16" t="s">
        <v>18</v>
      </c>
      <c r="D30" s="39"/>
      <c r="E30" s="39">
        <f t="shared" si="0"/>
        <v>3607686.5914</v>
      </c>
      <c r="F30" s="39"/>
      <c r="G30" s="39">
        <v>945034.9618499998</v>
      </c>
      <c r="H30" s="39"/>
      <c r="I30" s="39">
        <v>1039774.2547500004</v>
      </c>
      <c r="J30" s="39"/>
      <c r="K30" s="39">
        <v>1027833.75</v>
      </c>
      <c r="L30" s="39"/>
      <c r="M30" s="39">
        <v>595043.6247999995</v>
      </c>
      <c r="N30" s="39"/>
      <c r="O30" s="39">
        <f t="shared" si="1"/>
        <v>2152387.7860000003</v>
      </c>
      <c r="P30" s="39"/>
      <c r="Q30" s="39">
        <v>631901.672</v>
      </c>
      <c r="R30" s="39"/>
      <c r="S30" s="39">
        <v>678891.8140000001</v>
      </c>
      <c r="T30" s="39"/>
      <c r="U30" s="39">
        <v>458144.3</v>
      </c>
      <c r="V30" s="39"/>
      <c r="W30" s="39">
        <v>383450</v>
      </c>
      <c r="X30" s="19"/>
      <c r="Y30" s="19"/>
    </row>
    <row r="31" spans="1:23" s="19" customFormat="1" ht="33" customHeight="1">
      <c r="A31" s="16"/>
      <c r="B31" s="17">
        <v>16</v>
      </c>
      <c r="C31" s="16" t="s">
        <v>19</v>
      </c>
      <c r="D31" s="18"/>
      <c r="E31" s="41">
        <f t="shared" si="0"/>
        <v>4131897.1366002243</v>
      </c>
      <c r="F31" s="18"/>
      <c r="G31" s="18">
        <v>106744.67514990526</v>
      </c>
      <c r="H31" s="18"/>
      <c r="I31" s="18">
        <v>1716091.7152501475</v>
      </c>
      <c r="J31" s="18"/>
      <c r="K31" s="18">
        <v>2482595.7000000477</v>
      </c>
      <c r="L31" s="18"/>
      <c r="M31" s="41">
        <v>-173534.9537998765</v>
      </c>
      <c r="N31" s="18"/>
      <c r="O31" s="18">
        <f t="shared" si="1"/>
        <v>4274052.062999798</v>
      </c>
      <c r="P31" s="18"/>
      <c r="Q31" s="18">
        <v>1391110.389999917</v>
      </c>
      <c r="R31" s="18"/>
      <c r="S31" s="18">
        <v>1182739.972999881</v>
      </c>
      <c r="T31" s="18"/>
      <c r="U31" s="18">
        <v>1210295.7</v>
      </c>
      <c r="V31" s="18"/>
      <c r="W31" s="18">
        <v>489906</v>
      </c>
    </row>
    <row r="32" spans="2:23" s="10" customFormat="1" ht="33" customHeight="1">
      <c r="B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</row>
    <row r="33" spans="1:23" s="19" customFormat="1" ht="33" customHeight="1">
      <c r="A33" s="16"/>
      <c r="B33" s="17" t="s">
        <v>14</v>
      </c>
      <c r="C33" s="16" t="s">
        <v>8</v>
      </c>
      <c r="D33" s="18"/>
      <c r="E33" s="18"/>
      <c r="F33" s="18" t="s">
        <v>70</v>
      </c>
      <c r="G33" s="18"/>
      <c r="H33" s="18" t="s">
        <v>70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s="10" customFormat="1" ht="33" customHeight="1">
      <c r="A34" s="6"/>
      <c r="B34" s="7">
        <v>17</v>
      </c>
      <c r="C34" s="6" t="s">
        <v>9</v>
      </c>
      <c r="D34" s="42"/>
      <c r="E34" s="43"/>
      <c r="F34" s="43"/>
      <c r="G34" s="44">
        <v>0.02677948075949554</v>
      </c>
      <c r="H34" s="43"/>
      <c r="I34" s="43">
        <v>0.08727659904658214</v>
      </c>
      <c r="J34" s="42"/>
      <c r="K34" s="43">
        <v>0.12458233012073269</v>
      </c>
      <c r="L34" s="42"/>
      <c r="M34" s="43">
        <v>0.016757479674230132</v>
      </c>
      <c r="N34" s="42"/>
      <c r="O34" s="43"/>
      <c r="P34" s="43"/>
      <c r="Q34" s="43">
        <v>0.0836777287364412</v>
      </c>
      <c r="R34" s="42"/>
      <c r="S34" s="43">
        <v>0.083355898533648</v>
      </c>
      <c r="T34" s="42"/>
      <c r="U34" s="43">
        <v>0.0809325158135745</v>
      </c>
      <c r="V34" s="42"/>
      <c r="W34" s="43">
        <v>0.06</v>
      </c>
    </row>
    <row r="35" spans="1:23" s="10" customFormat="1" ht="33" customHeight="1">
      <c r="A35" s="6"/>
      <c r="B35" s="7">
        <v>18</v>
      </c>
      <c r="C35" s="6" t="s">
        <v>10</v>
      </c>
      <c r="D35" s="42"/>
      <c r="E35" s="43"/>
      <c r="F35" s="43"/>
      <c r="G35" s="44">
        <v>0.0037756829730686953</v>
      </c>
      <c r="H35" s="43"/>
      <c r="I35" s="43">
        <v>0.0742022053983067</v>
      </c>
      <c r="J35" s="42"/>
      <c r="K35" s="43">
        <v>0.11660404890953456</v>
      </c>
      <c r="L35" s="42"/>
      <c r="M35" s="44">
        <v>-0.009085827760107641</v>
      </c>
      <c r="N35" s="42"/>
      <c r="O35" s="43"/>
      <c r="P35" s="43"/>
      <c r="Q35" s="43">
        <v>0.077386661167835</v>
      </c>
      <c r="R35" s="42"/>
      <c r="S35" s="43">
        <v>0.074970659162136</v>
      </c>
      <c r="T35" s="42"/>
      <c r="U35" s="43">
        <v>0.0825880468611552</v>
      </c>
      <c r="V35" s="42"/>
      <c r="W35" s="43">
        <v>0.05</v>
      </c>
    </row>
    <row r="36" spans="1:23" s="10" customFormat="1" ht="33" customHeight="1">
      <c r="A36" s="6"/>
      <c r="B36" s="7">
        <v>19</v>
      </c>
      <c r="C36" s="6" t="s">
        <v>71</v>
      </c>
      <c r="D36" s="70"/>
      <c r="E36" s="44"/>
      <c r="F36" s="44"/>
      <c r="G36" s="44">
        <f>(G28-G18)/G15</f>
        <v>0.014317671670772235</v>
      </c>
      <c r="H36" s="44"/>
      <c r="I36" s="44">
        <f>(I28-I18)/I15</f>
        <v>0.009599210330398275</v>
      </c>
      <c r="J36" s="70"/>
      <c r="K36" s="44">
        <f>(K28-K18)/K15</f>
        <v>0.008239304001256192</v>
      </c>
      <c r="L36" s="70"/>
      <c r="M36" s="44">
        <f>(M28-M18)/M15</f>
        <v>0.009895163255500381</v>
      </c>
      <c r="N36" s="70"/>
      <c r="O36" s="44"/>
      <c r="P36" s="44"/>
      <c r="Q36" s="44">
        <f>(Q28-Q18)/Q15</f>
        <v>0.008575595664261698</v>
      </c>
      <c r="R36" s="70"/>
      <c r="S36" s="44">
        <f>(S28-S18)/S15</f>
        <v>0.009194801307147811</v>
      </c>
      <c r="T36" s="70"/>
      <c r="U36" s="44">
        <f>(U28-U18)/U15</f>
        <v>0.008081798791679057</v>
      </c>
      <c r="V36" s="70"/>
      <c r="W36" s="44">
        <f>(W28-W18)/W15</f>
        <v>0.010441124972955894</v>
      </c>
    </row>
    <row r="37" spans="1:23" s="10" customFormat="1" ht="33" customHeight="1">
      <c r="A37" s="6"/>
      <c r="B37" s="7">
        <v>20</v>
      </c>
      <c r="C37" s="6" t="s">
        <v>23</v>
      </c>
      <c r="D37" s="42"/>
      <c r="E37" s="45"/>
      <c r="F37" s="45"/>
      <c r="G37" s="45">
        <v>1.644811055976652</v>
      </c>
      <c r="H37" s="45"/>
      <c r="I37" s="45">
        <v>1.401583457898647</v>
      </c>
      <c r="J37" s="42"/>
      <c r="K37" s="45">
        <v>1.3838751265470386</v>
      </c>
      <c r="L37" s="42"/>
      <c r="M37" s="45">
        <v>1.063317253602542</v>
      </c>
      <c r="N37" s="42"/>
      <c r="O37" s="45"/>
      <c r="P37" s="45"/>
      <c r="Q37" s="45">
        <v>1.2060374039830983</v>
      </c>
      <c r="R37" s="42"/>
      <c r="S37" s="45">
        <v>1.2785322731662132</v>
      </c>
      <c r="T37" s="42"/>
      <c r="U37" s="45">
        <v>1.1223850581069854</v>
      </c>
      <c r="V37" s="42"/>
      <c r="W37" s="45">
        <v>1.32</v>
      </c>
    </row>
    <row r="38" spans="1:23" s="19" customFormat="1" ht="33" customHeight="1">
      <c r="A38" s="16"/>
      <c r="B38" s="17"/>
      <c r="C38" s="16" t="s">
        <v>72</v>
      </c>
      <c r="D38" s="18"/>
      <c r="E38" s="46"/>
      <c r="F38" s="46"/>
      <c r="G38" s="46"/>
      <c r="H38" s="46"/>
      <c r="I38" s="46"/>
      <c r="J38" s="18"/>
      <c r="K38" s="46"/>
      <c r="L38" s="18"/>
      <c r="M38" s="46"/>
      <c r="N38" s="18"/>
      <c r="O38" s="46"/>
      <c r="P38" s="46"/>
      <c r="Q38" s="46"/>
      <c r="R38" s="18"/>
      <c r="S38" s="46"/>
      <c r="T38" s="18"/>
      <c r="U38" s="46"/>
      <c r="V38" s="18"/>
      <c r="W38" s="46"/>
    </row>
    <row r="39" spans="1:23" s="10" customFormat="1" ht="33" customHeight="1">
      <c r="A39" s="6"/>
      <c r="B39" s="7">
        <v>21</v>
      </c>
      <c r="C39" s="6" t="s">
        <v>38</v>
      </c>
      <c r="D39" s="6"/>
      <c r="E39" s="6"/>
      <c r="F39" s="6"/>
      <c r="G39" s="42">
        <v>1383079.4812105088</v>
      </c>
      <c r="H39" s="56"/>
      <c r="I39" s="42">
        <v>530664.9538734995</v>
      </c>
      <c r="J39" s="6"/>
      <c r="K39" s="42">
        <v>406986</v>
      </c>
      <c r="L39" s="6"/>
      <c r="M39" s="42">
        <v>421146.28262299875</v>
      </c>
      <c r="N39" s="6"/>
      <c r="O39" s="6"/>
      <c r="P39" s="6"/>
      <c r="Q39" s="42">
        <v>373837.345548885</v>
      </c>
      <c r="R39" s="6"/>
      <c r="S39" s="42">
        <v>336867.85942458955</v>
      </c>
      <c r="T39" s="42"/>
      <c r="U39" s="42">
        <v>330052.0176669759</v>
      </c>
      <c r="V39" s="6"/>
      <c r="W39" s="42">
        <v>309749.86825265375</v>
      </c>
    </row>
    <row r="40" spans="1:23" s="10" customFormat="1" ht="33" customHeight="1">
      <c r="A40" s="6"/>
      <c r="B40" s="7">
        <v>22</v>
      </c>
      <c r="C40" s="6" t="s">
        <v>39</v>
      </c>
      <c r="D40" s="6"/>
      <c r="E40" s="6"/>
      <c r="F40" s="6"/>
      <c r="G40" s="42">
        <v>152861.1789079324</v>
      </c>
      <c r="H40" s="56"/>
      <c r="I40" s="42">
        <v>142901.02786535234</v>
      </c>
      <c r="J40" s="6"/>
      <c r="K40" s="42">
        <v>112602</v>
      </c>
      <c r="L40" s="6"/>
      <c r="M40" s="42">
        <v>106459.39856985428</v>
      </c>
      <c r="N40" s="6"/>
      <c r="O40" s="6"/>
      <c r="P40" s="6"/>
      <c r="Q40" s="42">
        <v>101904.78263833214</v>
      </c>
      <c r="R40" s="6"/>
      <c r="S40" s="42">
        <v>95424.38839123197</v>
      </c>
      <c r="T40" s="42"/>
      <c r="U40" s="42">
        <v>99604.81994652221</v>
      </c>
      <c r="V40" s="6"/>
      <c r="W40" s="42">
        <v>81716.95786751235</v>
      </c>
    </row>
    <row r="41" spans="1:23" s="10" customFormat="1" ht="33" customHeight="1">
      <c r="A41" s="6"/>
      <c r="B41" s="7">
        <v>23</v>
      </c>
      <c r="C41" s="6" t="s">
        <v>40</v>
      </c>
      <c r="D41" s="6"/>
      <c r="E41" s="6"/>
      <c r="F41" s="6"/>
      <c r="G41" s="42">
        <v>10112.287016569182</v>
      </c>
      <c r="H41" s="56"/>
      <c r="I41" s="42">
        <v>11963.192679843281</v>
      </c>
      <c r="J41" s="6"/>
      <c r="K41" s="42">
        <v>6582</v>
      </c>
      <c r="L41" s="6"/>
      <c r="M41" s="42">
        <v>3508.0266317929886</v>
      </c>
      <c r="N41" s="6"/>
      <c r="O41" s="6"/>
      <c r="P41" s="6"/>
      <c r="Q41" s="47">
        <v>-2926.119536174604</v>
      </c>
      <c r="R41" s="6"/>
      <c r="S41" s="42">
        <v>7539.180209564653</v>
      </c>
      <c r="T41" s="42"/>
      <c r="U41" s="42">
        <v>8422.2100636212</v>
      </c>
      <c r="V41" s="6"/>
      <c r="W41" s="47">
        <v>-370.5394112775728</v>
      </c>
    </row>
    <row r="42" spans="1:23" s="19" customFormat="1" ht="33" customHeight="1">
      <c r="A42" s="16"/>
      <c r="B42" s="17"/>
      <c r="C42" s="16" t="s">
        <v>59</v>
      </c>
      <c r="D42" s="16"/>
      <c r="E42" s="16"/>
      <c r="F42" s="16"/>
      <c r="G42" s="16"/>
      <c r="H42" s="69"/>
      <c r="I42" s="69"/>
      <c r="J42" s="16"/>
      <c r="K42" s="18"/>
      <c r="L42" s="16"/>
      <c r="M42" s="18"/>
      <c r="N42" s="16"/>
      <c r="O42" s="16"/>
      <c r="P42" s="16"/>
      <c r="Q42" s="48"/>
      <c r="R42" s="16"/>
      <c r="S42" s="18"/>
      <c r="T42" s="18"/>
      <c r="U42" s="18"/>
      <c r="V42" s="16"/>
      <c r="W42" s="48"/>
    </row>
    <row r="43" spans="1:23" s="10" customFormat="1" ht="33" customHeight="1">
      <c r="A43" s="6"/>
      <c r="B43" s="7">
        <v>24</v>
      </c>
      <c r="C43" s="6" t="s">
        <v>41</v>
      </c>
      <c r="D43" s="6"/>
      <c r="E43" s="6"/>
      <c r="F43" s="6"/>
      <c r="G43" s="42">
        <v>3951655.660601454</v>
      </c>
      <c r="H43" s="56"/>
      <c r="I43" s="42">
        <v>1516185.582495713</v>
      </c>
      <c r="J43" s="6"/>
      <c r="K43" s="42">
        <v>1162818</v>
      </c>
      <c r="L43" s="6"/>
      <c r="M43" s="42">
        <v>1203275.093208568</v>
      </c>
      <c r="N43" s="6"/>
      <c r="O43" s="6"/>
      <c r="P43" s="6"/>
      <c r="Q43" s="42">
        <v>1068106.701568243</v>
      </c>
      <c r="R43" s="6"/>
      <c r="S43" s="42">
        <v>962479.5983559702</v>
      </c>
      <c r="T43" s="42"/>
      <c r="U43" s="42">
        <v>943005.7647627884</v>
      </c>
      <c r="V43" s="6"/>
      <c r="W43" s="42">
        <v>884999.6235790107</v>
      </c>
    </row>
    <row r="44" spans="1:23" s="10" customFormat="1" ht="33" customHeight="1">
      <c r="A44" s="6"/>
      <c r="B44" s="7">
        <v>25</v>
      </c>
      <c r="C44" s="6" t="s">
        <v>42</v>
      </c>
      <c r="D44" s="6"/>
      <c r="E44" s="6"/>
      <c r="F44" s="6"/>
      <c r="G44" s="42">
        <v>436746.2254512355</v>
      </c>
      <c r="H44" s="56"/>
      <c r="I44" s="42">
        <v>408288.6510438638</v>
      </c>
      <c r="J44" s="6"/>
      <c r="K44" s="42">
        <v>321720</v>
      </c>
      <c r="L44" s="6"/>
      <c r="M44" s="42">
        <v>304169.71019958373</v>
      </c>
      <c r="N44" s="6"/>
      <c r="O44" s="6"/>
      <c r="P44" s="6"/>
      <c r="Q44" s="42">
        <v>291156.52182380616</v>
      </c>
      <c r="R44" s="6"/>
      <c r="S44" s="42">
        <v>272641.1096892342</v>
      </c>
      <c r="T44" s="42"/>
      <c r="U44" s="42">
        <v>284585.1998472063</v>
      </c>
      <c r="V44" s="6"/>
      <c r="W44" s="42">
        <v>233477.02247860673</v>
      </c>
    </row>
    <row r="45" spans="1:23" s="10" customFormat="1" ht="33" customHeight="1">
      <c r="A45" s="6"/>
      <c r="B45" s="7">
        <v>26</v>
      </c>
      <c r="C45" s="6" t="s">
        <v>43</v>
      </c>
      <c r="D45" s="6"/>
      <c r="E45" s="6"/>
      <c r="F45" s="6"/>
      <c r="G45" s="42">
        <v>28892.248618769092</v>
      </c>
      <c r="H45" s="56"/>
      <c r="I45" s="42">
        <v>34180.55051383795</v>
      </c>
      <c r="J45" s="6"/>
      <c r="K45" s="42">
        <v>18805</v>
      </c>
      <c r="L45" s="6"/>
      <c r="M45" s="42">
        <v>10022.933233694253</v>
      </c>
      <c r="N45" s="6"/>
      <c r="O45" s="6"/>
      <c r="P45" s="6"/>
      <c r="Q45" s="47">
        <v>-8360.34153192744</v>
      </c>
      <c r="R45" s="6"/>
      <c r="S45" s="42">
        <v>21540.514884470438</v>
      </c>
      <c r="T45" s="42"/>
      <c r="U45" s="42">
        <v>24063.457324632003</v>
      </c>
      <c r="V45" s="6"/>
      <c r="W45" s="47">
        <v>-1058.6840322216367</v>
      </c>
    </row>
    <row r="46" spans="2:21" s="38" customFormat="1" ht="33" customHeight="1">
      <c r="B46" s="49"/>
      <c r="C46" s="16" t="s">
        <v>44</v>
      </c>
      <c r="T46" s="39"/>
      <c r="U46" s="39"/>
    </row>
    <row r="47" spans="2:23" s="16" customFormat="1" ht="33" customHeight="1">
      <c r="B47" s="17"/>
      <c r="C47" s="16" t="s">
        <v>55</v>
      </c>
      <c r="D47" s="16" t="s">
        <v>57</v>
      </c>
      <c r="E47" s="16" t="s">
        <v>67</v>
      </c>
      <c r="H47" s="16" t="s">
        <v>57</v>
      </c>
      <c r="I47" s="16" t="s">
        <v>67</v>
      </c>
      <c r="J47" s="16" t="s">
        <v>57</v>
      </c>
      <c r="K47" s="16" t="s">
        <v>67</v>
      </c>
      <c r="L47" s="16" t="s">
        <v>57</v>
      </c>
      <c r="M47" s="16" t="s">
        <v>67</v>
      </c>
      <c r="N47" s="16" t="s">
        <v>57</v>
      </c>
      <c r="O47" s="16" t="s">
        <v>67</v>
      </c>
      <c r="P47" s="16" t="s">
        <v>57</v>
      </c>
      <c r="Q47" s="16" t="s">
        <v>67</v>
      </c>
      <c r="R47" s="16" t="s">
        <v>57</v>
      </c>
      <c r="S47" s="16" t="s">
        <v>67</v>
      </c>
      <c r="T47" s="16" t="s">
        <v>57</v>
      </c>
      <c r="U47" s="16" t="s">
        <v>67</v>
      </c>
      <c r="V47" s="16" t="s">
        <v>57</v>
      </c>
      <c r="W47" s="16" t="s">
        <v>67</v>
      </c>
    </row>
    <row r="48" spans="2:21" s="38" customFormat="1" ht="33" customHeight="1">
      <c r="B48" s="49"/>
      <c r="C48" s="50" t="s">
        <v>45</v>
      </c>
      <c r="T48" s="39"/>
      <c r="U48" s="39"/>
    </row>
    <row r="49" spans="2:23" s="6" customFormat="1" ht="30" customHeight="1">
      <c r="B49" s="7"/>
      <c r="C49" s="51" t="s">
        <v>46</v>
      </c>
      <c r="D49" s="52">
        <f aca="true" t="shared" si="2" ref="D49:D57">F49+H49+J49+L49</f>
        <v>2458580</v>
      </c>
      <c r="E49" s="52">
        <f aca="true" t="shared" si="3" ref="E49:E57">G49+I49+K49+M49</f>
        <v>16675208.050999999</v>
      </c>
      <c r="F49" s="42">
        <v>525316</v>
      </c>
      <c r="G49" s="42">
        <v>3445320.34</v>
      </c>
      <c r="H49" s="42">
        <v>656908</v>
      </c>
      <c r="I49" s="42">
        <v>4344560.742</v>
      </c>
      <c r="J49" s="42">
        <v>682391</v>
      </c>
      <c r="K49" s="42">
        <v>4524305.425</v>
      </c>
      <c r="L49" s="42">
        <v>593965</v>
      </c>
      <c r="M49" s="42">
        <v>4361021.544</v>
      </c>
      <c r="N49" s="52">
        <f aca="true" t="shared" si="4" ref="N49:N57">P49+R49+T49+V49</f>
        <v>2433497</v>
      </c>
      <c r="O49" s="53">
        <f aca="true" t="shared" si="5" ref="O49:O57">Q49+S49+U49+W49</f>
        <v>18831592.646</v>
      </c>
      <c r="P49" s="42">
        <v>609349</v>
      </c>
      <c r="Q49" s="42">
        <v>4734594.035</v>
      </c>
      <c r="R49" s="42">
        <v>624281</v>
      </c>
      <c r="S49" s="42">
        <v>4608378.308</v>
      </c>
      <c r="T49" s="42">
        <v>777061</v>
      </c>
      <c r="U49" s="42">
        <v>6073407.191</v>
      </c>
      <c r="V49" s="54">
        <v>422806</v>
      </c>
      <c r="W49" s="55">
        <v>3415213.112</v>
      </c>
    </row>
    <row r="50" spans="2:23" s="6" customFormat="1" ht="25.5" customHeight="1">
      <c r="B50" s="7"/>
      <c r="C50" s="51" t="s">
        <v>47</v>
      </c>
      <c r="D50" s="52">
        <f t="shared" si="2"/>
        <v>576272053</v>
      </c>
      <c r="E50" s="52">
        <f t="shared" si="3"/>
        <v>2090898510.849</v>
      </c>
      <c r="F50" s="42">
        <v>105433682</v>
      </c>
      <c r="G50" s="42">
        <v>458721408.491</v>
      </c>
      <c r="H50" s="42">
        <v>165542214</v>
      </c>
      <c r="I50" s="42">
        <v>568629463.611</v>
      </c>
      <c r="J50" s="42">
        <v>172036972</v>
      </c>
      <c r="K50" s="42">
        <v>568042283.795</v>
      </c>
      <c r="L50" s="42">
        <v>133259185</v>
      </c>
      <c r="M50" s="42">
        <v>495505354.952</v>
      </c>
      <c r="N50" s="52">
        <f t="shared" si="4"/>
        <v>485922822</v>
      </c>
      <c r="O50" s="53">
        <f t="shared" si="5"/>
        <v>1923452648.1239998</v>
      </c>
      <c r="P50" s="42">
        <v>140951421</v>
      </c>
      <c r="Q50" s="42">
        <v>535999339.258</v>
      </c>
      <c r="R50" s="42">
        <v>127354783</v>
      </c>
      <c r="S50" s="42">
        <v>500324019.094</v>
      </c>
      <c r="T50" s="42">
        <v>120218459</v>
      </c>
      <c r="U50" s="42">
        <v>478732146.419</v>
      </c>
      <c r="V50" s="56">
        <v>97398159</v>
      </c>
      <c r="W50" s="42">
        <v>408397143.353</v>
      </c>
    </row>
    <row r="51" spans="2:23" s="6" customFormat="1" ht="32.25" customHeight="1">
      <c r="B51" s="7"/>
      <c r="C51" s="51" t="s">
        <v>48</v>
      </c>
      <c r="D51" s="34">
        <f t="shared" si="2"/>
        <v>670</v>
      </c>
      <c r="E51" s="34">
        <f t="shared" si="3"/>
        <v>1126.775</v>
      </c>
      <c r="F51" s="42">
        <v>295</v>
      </c>
      <c r="G51" s="42">
        <v>951.143</v>
      </c>
      <c r="H51" s="28">
        <v>375</v>
      </c>
      <c r="I51" s="28">
        <v>175.632</v>
      </c>
      <c r="J51" s="34">
        <v>0</v>
      </c>
      <c r="K51" s="34">
        <v>0</v>
      </c>
      <c r="L51" s="34">
        <v>0</v>
      </c>
      <c r="M51" s="34">
        <v>0</v>
      </c>
      <c r="N51" s="52">
        <f t="shared" si="4"/>
        <v>1710</v>
      </c>
      <c r="O51" s="53">
        <f t="shared" si="5"/>
        <v>5700.729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56">
        <v>1710</v>
      </c>
      <c r="W51" s="42">
        <v>5700.729</v>
      </c>
    </row>
    <row r="52" spans="1:23" s="6" customFormat="1" ht="30.75" customHeight="1" hidden="1">
      <c r="A52" s="6" t="s">
        <v>56</v>
      </c>
      <c r="B52" s="7"/>
      <c r="C52" s="51" t="s">
        <v>49</v>
      </c>
      <c r="D52" s="52">
        <f t="shared" si="2"/>
        <v>0</v>
      </c>
      <c r="E52" s="52">
        <f t="shared" si="3"/>
        <v>0</v>
      </c>
      <c r="F52" s="42"/>
      <c r="G52" s="42"/>
      <c r="H52" s="42"/>
      <c r="I52" s="42"/>
      <c r="J52" s="42"/>
      <c r="K52" s="42"/>
      <c r="L52" s="42">
        <v>0</v>
      </c>
      <c r="M52" s="42">
        <v>0</v>
      </c>
      <c r="N52" s="52">
        <f t="shared" si="4"/>
        <v>0</v>
      </c>
      <c r="O52" s="53">
        <f t="shared" si="5"/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56">
        <v>0</v>
      </c>
      <c r="W52" s="42">
        <v>0</v>
      </c>
    </row>
    <row r="53" spans="2:23" s="6" customFormat="1" ht="28.5" customHeight="1">
      <c r="B53" s="7"/>
      <c r="C53" s="51" t="s">
        <v>50</v>
      </c>
      <c r="D53" s="52">
        <f t="shared" si="2"/>
        <v>594161</v>
      </c>
      <c r="E53" s="52">
        <f t="shared" si="3"/>
        <v>271999.074</v>
      </c>
      <c r="F53" s="42">
        <v>203500</v>
      </c>
      <c r="G53" s="42">
        <v>91784.781</v>
      </c>
      <c r="H53" s="42">
        <v>104690</v>
      </c>
      <c r="I53" s="42">
        <v>45725.394</v>
      </c>
      <c r="J53" s="42">
        <v>123140</v>
      </c>
      <c r="K53" s="42">
        <v>52539.883</v>
      </c>
      <c r="L53" s="42">
        <v>162831</v>
      </c>
      <c r="M53" s="42">
        <v>81949.016</v>
      </c>
      <c r="N53" s="52">
        <f t="shared" si="4"/>
        <v>1028459</v>
      </c>
      <c r="O53" s="53">
        <f t="shared" si="5"/>
        <v>580515.956</v>
      </c>
      <c r="P53" s="42">
        <v>230314</v>
      </c>
      <c r="Q53" s="42">
        <v>129523.53</v>
      </c>
      <c r="R53" s="42">
        <v>312861</v>
      </c>
      <c r="S53" s="42">
        <v>173505.8</v>
      </c>
      <c r="T53" s="42">
        <v>272094</v>
      </c>
      <c r="U53" s="42">
        <v>153294.761</v>
      </c>
      <c r="V53" s="56">
        <v>213190</v>
      </c>
      <c r="W53" s="42">
        <v>124191.865</v>
      </c>
    </row>
    <row r="54" spans="2:23" s="6" customFormat="1" ht="29.25" customHeight="1">
      <c r="B54" s="7"/>
      <c r="C54" s="51" t="s">
        <v>51</v>
      </c>
      <c r="D54" s="52">
        <f t="shared" si="2"/>
        <v>188845419</v>
      </c>
      <c r="E54" s="52">
        <f t="shared" si="3"/>
        <v>85855852.363</v>
      </c>
      <c r="F54" s="63">
        <v>54297921</v>
      </c>
      <c r="G54" s="63">
        <v>27218695.625</v>
      </c>
      <c r="H54" s="42">
        <v>46889077</v>
      </c>
      <c r="I54" s="42">
        <v>20998420.421</v>
      </c>
      <c r="J54" s="42">
        <v>47537455</v>
      </c>
      <c r="K54" s="42">
        <v>17859772.494</v>
      </c>
      <c r="L54" s="42">
        <v>40120966</v>
      </c>
      <c r="M54" s="42">
        <v>19778963.823</v>
      </c>
      <c r="N54" s="52">
        <f t="shared" si="4"/>
        <v>122315864</v>
      </c>
      <c r="O54" s="53">
        <f t="shared" si="5"/>
        <v>70859102.56300001</v>
      </c>
      <c r="P54" s="42">
        <v>32647903</v>
      </c>
      <c r="Q54" s="42">
        <v>19508676.431</v>
      </c>
      <c r="R54" s="42">
        <v>30617965</v>
      </c>
      <c r="S54" s="42">
        <v>17524443.089</v>
      </c>
      <c r="T54" s="42">
        <v>31111386</v>
      </c>
      <c r="U54" s="42">
        <v>17450946.698</v>
      </c>
      <c r="V54" s="56">
        <v>27938610</v>
      </c>
      <c r="W54" s="42">
        <v>16375036.345</v>
      </c>
    </row>
    <row r="55" spans="2:23" s="6" customFormat="1" ht="26.25" customHeight="1">
      <c r="B55" s="7"/>
      <c r="C55" s="51" t="s">
        <v>52</v>
      </c>
      <c r="D55" s="34">
        <f t="shared" si="2"/>
        <v>0</v>
      </c>
      <c r="E55" s="34">
        <f t="shared" si="3"/>
        <v>0</v>
      </c>
      <c r="F55" s="63"/>
      <c r="G55" s="63"/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52">
        <f t="shared" si="4"/>
        <v>36150000</v>
      </c>
      <c r="O55" s="53">
        <f t="shared" si="5"/>
        <v>1001.666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56">
        <v>36150000</v>
      </c>
      <c r="W55" s="42">
        <v>1001.666</v>
      </c>
    </row>
    <row r="56" spans="2:23" s="6" customFormat="1" ht="29.25" customHeight="1">
      <c r="B56" s="7"/>
      <c r="C56" s="51" t="s">
        <v>53</v>
      </c>
      <c r="D56" s="52">
        <f t="shared" si="2"/>
        <v>18616451</v>
      </c>
      <c r="E56" s="52">
        <f t="shared" si="3"/>
        <v>10218572.305</v>
      </c>
      <c r="F56" s="63">
        <v>4237135</v>
      </c>
      <c r="G56" s="63">
        <v>2405437.34</v>
      </c>
      <c r="H56" s="42">
        <v>4421926</v>
      </c>
      <c r="I56" s="42">
        <v>2329079.565</v>
      </c>
      <c r="J56" s="42">
        <v>4762090</v>
      </c>
      <c r="K56" s="42">
        <v>2439585.66</v>
      </c>
      <c r="L56" s="42">
        <v>5195300</v>
      </c>
      <c r="M56" s="42">
        <v>3044469.74</v>
      </c>
      <c r="N56" s="52">
        <f t="shared" si="4"/>
        <v>15741128</v>
      </c>
      <c r="O56" s="53">
        <f t="shared" si="5"/>
        <v>8768374.598</v>
      </c>
      <c r="P56" s="42">
        <v>4532938</v>
      </c>
      <c r="Q56" s="42">
        <v>2877421.283</v>
      </c>
      <c r="R56" s="42">
        <v>4748818</v>
      </c>
      <c r="S56" s="42">
        <v>1946512.908</v>
      </c>
      <c r="T56" s="42">
        <v>3733030</v>
      </c>
      <c r="U56" s="42">
        <v>2394390.575</v>
      </c>
      <c r="V56" s="56">
        <v>2726342</v>
      </c>
      <c r="W56" s="42">
        <v>1550049.832</v>
      </c>
    </row>
    <row r="57" spans="2:23" s="6" customFormat="1" ht="30.75" customHeight="1">
      <c r="B57" s="7"/>
      <c r="C57" s="51" t="s">
        <v>54</v>
      </c>
      <c r="D57" s="52">
        <f t="shared" si="2"/>
        <v>3341887</v>
      </c>
      <c r="E57" s="52">
        <f t="shared" si="3"/>
        <v>18134514.261</v>
      </c>
      <c r="F57" s="63">
        <v>984115</v>
      </c>
      <c r="G57" s="63">
        <v>5696013.619</v>
      </c>
      <c r="H57" s="42">
        <v>960005</v>
      </c>
      <c r="I57" s="42">
        <v>5043285.208</v>
      </c>
      <c r="J57" s="42">
        <v>792372</v>
      </c>
      <c r="K57" s="42">
        <v>4108034.449</v>
      </c>
      <c r="L57" s="42">
        <v>605395</v>
      </c>
      <c r="M57" s="42">
        <v>3287180.985</v>
      </c>
      <c r="N57" s="52">
        <f t="shared" si="4"/>
        <v>2501060</v>
      </c>
      <c r="O57" s="53">
        <f t="shared" si="5"/>
        <v>12385799.495</v>
      </c>
      <c r="P57" s="42">
        <v>729870</v>
      </c>
      <c r="Q57" s="42">
        <v>2582096.958</v>
      </c>
      <c r="R57" s="42">
        <v>779469</v>
      </c>
      <c r="S57" s="42">
        <v>4212240.674</v>
      </c>
      <c r="T57" s="42">
        <v>532061</v>
      </c>
      <c r="U57" s="42">
        <v>3068957.507</v>
      </c>
      <c r="V57" s="56">
        <v>459660</v>
      </c>
      <c r="W57" s="42">
        <v>2522504.356</v>
      </c>
    </row>
    <row r="58" spans="2:23" s="40" customFormat="1" ht="49.5" customHeight="1">
      <c r="B58" s="57"/>
      <c r="C58" s="16" t="s">
        <v>58</v>
      </c>
      <c r="D58" s="16" t="s">
        <v>57</v>
      </c>
      <c r="E58" s="16" t="s">
        <v>67</v>
      </c>
      <c r="F58" s="16"/>
      <c r="G58" s="16"/>
      <c r="H58" s="18"/>
      <c r="I58" s="18"/>
      <c r="J58" s="16"/>
      <c r="K58" s="16"/>
      <c r="L58" s="16" t="s">
        <v>57</v>
      </c>
      <c r="M58" s="16" t="s">
        <v>67</v>
      </c>
      <c r="N58" s="16" t="s">
        <v>57</v>
      </c>
      <c r="O58" s="16" t="s">
        <v>67</v>
      </c>
      <c r="P58" s="16" t="s">
        <v>57</v>
      </c>
      <c r="Q58" s="16" t="s">
        <v>67</v>
      </c>
      <c r="R58" s="16" t="s">
        <v>57</v>
      </c>
      <c r="S58" s="16" t="s">
        <v>67</v>
      </c>
      <c r="T58" s="16" t="s">
        <v>57</v>
      </c>
      <c r="U58" s="16" t="s">
        <v>67</v>
      </c>
      <c r="V58" s="16" t="s">
        <v>57</v>
      </c>
      <c r="W58" s="16" t="s">
        <v>67</v>
      </c>
    </row>
    <row r="59" spans="2:23" s="40" customFormat="1" ht="49.5" customHeight="1">
      <c r="B59" s="57"/>
      <c r="C59" s="58" t="s">
        <v>45</v>
      </c>
      <c r="D59" s="59"/>
      <c r="E59" s="59"/>
      <c r="F59" s="59"/>
      <c r="G59" s="59"/>
      <c r="H59" s="61"/>
      <c r="I59" s="61"/>
      <c r="J59" s="59"/>
      <c r="K59" s="59"/>
      <c r="L59" s="59"/>
      <c r="M59" s="59"/>
      <c r="N59" s="59"/>
      <c r="O59" s="60"/>
      <c r="P59" s="59"/>
      <c r="Q59" s="59"/>
      <c r="R59" s="59"/>
      <c r="S59" s="59"/>
      <c r="T59" s="61"/>
      <c r="U59" s="61"/>
      <c r="V59" s="59"/>
      <c r="W59" s="62"/>
    </row>
    <row r="60" spans="2:23" s="6" customFormat="1" ht="32.25" customHeight="1">
      <c r="B60" s="7"/>
      <c r="C60" s="51" t="s">
        <v>46</v>
      </c>
      <c r="D60" s="52">
        <f aca="true" t="shared" si="6" ref="D60:D68">F60+H60+J60+L60</f>
        <v>2476106</v>
      </c>
      <c r="E60" s="52">
        <f aca="true" t="shared" si="7" ref="E60:E68">G60+I60+K60+M60</f>
        <v>17078266.387</v>
      </c>
      <c r="F60" s="42">
        <v>525420</v>
      </c>
      <c r="G60" s="42">
        <v>3662066.493</v>
      </c>
      <c r="H60" s="42">
        <v>677275</v>
      </c>
      <c r="I60" s="42">
        <v>4481752.663</v>
      </c>
      <c r="J60" s="42">
        <v>677275</v>
      </c>
      <c r="K60" s="42">
        <v>4553207.174</v>
      </c>
      <c r="L60" s="42">
        <v>596136</v>
      </c>
      <c r="M60" s="42">
        <v>4381240.057</v>
      </c>
      <c r="N60" s="52">
        <f aca="true" t="shared" si="8" ref="N60:N68">P60+R60+T60+V60</f>
        <v>2405448</v>
      </c>
      <c r="O60" s="53">
        <f aca="true" t="shared" si="9" ref="O60:O68">Q60+S60+U60+W60</f>
        <v>18905996.851</v>
      </c>
      <c r="P60" s="42">
        <v>591811</v>
      </c>
      <c r="Q60" s="42">
        <v>4601209.201</v>
      </c>
      <c r="R60" s="42">
        <v>625365</v>
      </c>
      <c r="S60" s="42">
        <v>4983305.282</v>
      </c>
      <c r="T60" s="42">
        <v>776584</v>
      </c>
      <c r="U60" s="42">
        <v>5992409.168</v>
      </c>
      <c r="V60" s="42">
        <v>411688</v>
      </c>
      <c r="W60" s="42">
        <v>3329073.2</v>
      </c>
    </row>
    <row r="61" spans="2:23" s="6" customFormat="1" ht="32.25" customHeight="1">
      <c r="B61" s="7"/>
      <c r="C61" s="51" t="s">
        <v>47</v>
      </c>
      <c r="D61" s="52">
        <f t="shared" si="6"/>
        <v>567649904</v>
      </c>
      <c r="E61" s="52">
        <f t="shared" si="7"/>
        <v>2087669483.2540002</v>
      </c>
      <c r="F61" s="42">
        <v>100093289</v>
      </c>
      <c r="G61" s="42">
        <v>458236758.125</v>
      </c>
      <c r="H61" s="42">
        <v>160794234</v>
      </c>
      <c r="I61" s="42">
        <v>568173290.385</v>
      </c>
      <c r="J61" s="42">
        <v>170911214</v>
      </c>
      <c r="K61" s="42">
        <v>567014707.634</v>
      </c>
      <c r="L61" s="42">
        <v>135851167</v>
      </c>
      <c r="M61" s="42">
        <v>494244727.11</v>
      </c>
      <c r="N61" s="52">
        <f t="shared" si="8"/>
        <v>486205821</v>
      </c>
      <c r="O61" s="53">
        <f t="shared" si="9"/>
        <v>1917902459.337</v>
      </c>
      <c r="P61" s="42">
        <v>142080403</v>
      </c>
      <c r="Q61" s="42">
        <v>533942772.136</v>
      </c>
      <c r="R61" s="42">
        <v>126825107</v>
      </c>
      <c r="S61" s="42">
        <v>498226857.881</v>
      </c>
      <c r="T61" s="42">
        <v>120527636</v>
      </c>
      <c r="U61" s="42">
        <v>479915504.333</v>
      </c>
      <c r="V61" s="42">
        <v>96772675</v>
      </c>
      <c r="W61" s="42">
        <v>405817324.987</v>
      </c>
    </row>
    <row r="62" spans="2:23" s="6" customFormat="1" ht="34.5" customHeight="1">
      <c r="B62" s="7"/>
      <c r="C62" s="51" t="s">
        <v>48</v>
      </c>
      <c r="D62" s="34">
        <f t="shared" si="6"/>
        <v>405</v>
      </c>
      <c r="E62" s="28">
        <f>G62+I62+K62+M62</f>
        <v>1250.591</v>
      </c>
      <c r="F62" s="42">
        <v>205</v>
      </c>
      <c r="G62" s="42">
        <v>652.855</v>
      </c>
      <c r="H62" s="28">
        <v>200</v>
      </c>
      <c r="I62" s="28">
        <v>597.736</v>
      </c>
      <c r="J62" s="34">
        <v>0</v>
      </c>
      <c r="K62" s="34">
        <v>0</v>
      </c>
      <c r="L62" s="34">
        <v>0</v>
      </c>
      <c r="M62" s="34">
        <v>0</v>
      </c>
      <c r="N62" s="52">
        <f t="shared" si="8"/>
        <v>1820</v>
      </c>
      <c r="O62" s="53">
        <f t="shared" si="9"/>
        <v>6052.131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42">
        <v>1820</v>
      </c>
      <c r="W62" s="42">
        <v>6052.131</v>
      </c>
    </row>
    <row r="63" spans="2:23" s="6" customFormat="1" ht="49.5" customHeight="1" hidden="1" thickBot="1">
      <c r="B63" s="7"/>
      <c r="C63" s="51" t="s">
        <v>49</v>
      </c>
      <c r="D63" s="52">
        <f t="shared" si="6"/>
        <v>0</v>
      </c>
      <c r="E63" s="52">
        <f t="shared" si="7"/>
        <v>0</v>
      </c>
      <c r="F63" s="42"/>
      <c r="G63" s="42"/>
      <c r="H63" s="42"/>
      <c r="I63" s="42"/>
      <c r="J63" s="42"/>
      <c r="K63" s="42"/>
      <c r="L63" s="42">
        <v>0</v>
      </c>
      <c r="M63" s="42">
        <v>0</v>
      </c>
      <c r="N63" s="52">
        <f t="shared" si="8"/>
        <v>0</v>
      </c>
      <c r="O63" s="53">
        <f t="shared" si="9"/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</row>
    <row r="64" spans="2:23" s="6" customFormat="1" ht="34.5" customHeight="1">
      <c r="B64" s="7"/>
      <c r="C64" s="51" t="s">
        <v>50</v>
      </c>
      <c r="D64" s="52">
        <f t="shared" si="6"/>
        <v>563198</v>
      </c>
      <c r="E64" s="52">
        <f t="shared" si="7"/>
        <v>268463.573</v>
      </c>
      <c r="F64" s="42">
        <v>183050</v>
      </c>
      <c r="G64" s="42">
        <v>89052.027</v>
      </c>
      <c r="H64" s="42">
        <v>96311</v>
      </c>
      <c r="I64" s="42">
        <v>44909.981</v>
      </c>
      <c r="J64" s="42">
        <v>133380</v>
      </c>
      <c r="K64" s="42">
        <v>58664.09</v>
      </c>
      <c r="L64" s="42">
        <v>150457</v>
      </c>
      <c r="M64" s="42">
        <v>75837.475</v>
      </c>
      <c r="N64" s="52">
        <f t="shared" si="8"/>
        <v>1041484</v>
      </c>
      <c r="O64" s="53">
        <f t="shared" si="9"/>
        <v>589455.413</v>
      </c>
      <c r="P64" s="42">
        <v>231292</v>
      </c>
      <c r="Q64" s="42">
        <v>129927.557</v>
      </c>
      <c r="R64" s="42">
        <v>323538</v>
      </c>
      <c r="S64" s="42">
        <v>179416.764</v>
      </c>
      <c r="T64" s="42">
        <v>266471</v>
      </c>
      <c r="U64" s="42">
        <v>150831.957</v>
      </c>
      <c r="V64" s="42">
        <v>220183</v>
      </c>
      <c r="W64" s="42">
        <v>129279.135</v>
      </c>
    </row>
    <row r="65" spans="2:23" s="11" customFormat="1" ht="33.75" customHeight="1">
      <c r="B65" s="12"/>
      <c r="C65" s="51" t="s">
        <v>51</v>
      </c>
      <c r="D65" s="52">
        <f t="shared" si="6"/>
        <v>188148236</v>
      </c>
      <c r="E65" s="52">
        <f t="shared" si="7"/>
        <v>82827348.644</v>
      </c>
      <c r="F65" s="63">
        <v>53003888</v>
      </c>
      <c r="G65" s="63">
        <v>22144633.305</v>
      </c>
      <c r="H65" s="63">
        <v>46900300</v>
      </c>
      <c r="I65" s="63">
        <v>21271011.041</v>
      </c>
      <c r="J65" s="63">
        <v>46526136</v>
      </c>
      <c r="K65" s="63">
        <v>18690459.658</v>
      </c>
      <c r="L65" s="63">
        <v>41717912</v>
      </c>
      <c r="M65" s="63">
        <v>20721244.64</v>
      </c>
      <c r="N65" s="52">
        <f t="shared" si="8"/>
        <v>121750587</v>
      </c>
      <c r="O65" s="53">
        <f t="shared" si="9"/>
        <v>69942761.943</v>
      </c>
      <c r="P65" s="63">
        <v>31047332</v>
      </c>
      <c r="Q65" s="63">
        <v>18568273.815</v>
      </c>
      <c r="R65" s="63">
        <v>31711794</v>
      </c>
      <c r="S65" s="63">
        <v>17578266.547</v>
      </c>
      <c r="T65" s="63">
        <v>31000453</v>
      </c>
      <c r="U65" s="63">
        <v>17396655.764</v>
      </c>
      <c r="V65" s="63">
        <v>27991008</v>
      </c>
      <c r="W65" s="63">
        <v>16399565.817</v>
      </c>
    </row>
    <row r="66" spans="2:23" s="11" customFormat="1" ht="31.5" customHeight="1">
      <c r="B66" s="12"/>
      <c r="C66" s="51" t="s">
        <v>52</v>
      </c>
      <c r="D66" s="34">
        <f t="shared" si="6"/>
        <v>0</v>
      </c>
      <c r="E66" s="34">
        <f t="shared" si="7"/>
        <v>0</v>
      </c>
      <c r="F66" s="63"/>
      <c r="G66" s="63"/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52">
        <f t="shared" si="8"/>
        <v>35263695</v>
      </c>
      <c r="O66" s="53">
        <f t="shared" si="9"/>
        <v>9558.491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63">
        <v>35263695</v>
      </c>
      <c r="W66" s="63">
        <v>9558.491</v>
      </c>
    </row>
    <row r="67" spans="2:23" s="11" customFormat="1" ht="33.75" customHeight="1">
      <c r="B67" s="12"/>
      <c r="C67" s="51" t="s">
        <v>53</v>
      </c>
      <c r="D67" s="52">
        <f t="shared" si="6"/>
        <v>18328977</v>
      </c>
      <c r="E67" s="52">
        <f t="shared" si="7"/>
        <v>10257985.010000002</v>
      </c>
      <c r="F67" s="63">
        <v>4164507</v>
      </c>
      <c r="G67" s="63">
        <v>2438455.912</v>
      </c>
      <c r="H67" s="63">
        <v>4291425</v>
      </c>
      <c r="I67" s="63">
        <v>2324902.182</v>
      </c>
      <c r="J67" s="63">
        <v>4599075</v>
      </c>
      <c r="K67" s="63">
        <v>2407598.632</v>
      </c>
      <c r="L67" s="63">
        <v>5273970</v>
      </c>
      <c r="M67" s="63">
        <v>3087028.284</v>
      </c>
      <c r="N67" s="52">
        <f t="shared" si="8"/>
        <v>15708937</v>
      </c>
      <c r="O67" s="53">
        <f t="shared" si="9"/>
        <v>10150045.689</v>
      </c>
      <c r="P67" s="63">
        <v>4409418</v>
      </c>
      <c r="Q67" s="63">
        <v>2803854.057</v>
      </c>
      <c r="R67" s="63">
        <v>4753128</v>
      </c>
      <c r="S67" s="63">
        <v>3027459.752</v>
      </c>
      <c r="T67" s="63">
        <v>3682549</v>
      </c>
      <c r="U67" s="63">
        <v>2375018.284</v>
      </c>
      <c r="V67" s="63">
        <v>2863842</v>
      </c>
      <c r="W67" s="63">
        <v>1943713.596</v>
      </c>
    </row>
    <row r="68" spans="2:23" s="11" customFormat="1" ht="32.25" customHeight="1">
      <c r="B68" s="12"/>
      <c r="C68" s="51" t="s">
        <v>54</v>
      </c>
      <c r="D68" s="52">
        <f t="shared" si="6"/>
        <v>3236973</v>
      </c>
      <c r="E68" s="52">
        <f t="shared" si="7"/>
        <v>17646190.928999998</v>
      </c>
      <c r="F68" s="63">
        <v>987736</v>
      </c>
      <c r="G68" s="63">
        <v>5772103.359</v>
      </c>
      <c r="H68" s="63">
        <v>930055</v>
      </c>
      <c r="I68" s="63">
        <v>4724932.418</v>
      </c>
      <c r="J68" s="63">
        <v>732602</v>
      </c>
      <c r="K68" s="63">
        <v>3874335.668</v>
      </c>
      <c r="L68" s="63">
        <v>586580</v>
      </c>
      <c r="M68" s="63">
        <v>3274819.484</v>
      </c>
      <c r="N68" s="52">
        <f t="shared" si="8"/>
        <v>2519768</v>
      </c>
      <c r="O68" s="53">
        <f t="shared" si="9"/>
        <v>13703270.479999999</v>
      </c>
      <c r="P68" s="63">
        <v>706187</v>
      </c>
      <c r="Q68" s="63">
        <v>3889537.497</v>
      </c>
      <c r="R68" s="63">
        <v>806415</v>
      </c>
      <c r="S68" s="63">
        <v>4360165.73</v>
      </c>
      <c r="T68" s="63">
        <v>546333</v>
      </c>
      <c r="U68" s="63">
        <v>2929397.482</v>
      </c>
      <c r="V68" s="11">
        <v>460833</v>
      </c>
      <c r="W68" s="64">
        <v>2524169.771</v>
      </c>
    </row>
    <row r="69" spans="5:23" ht="22.5" customHeight="1">
      <c r="E69" s="65"/>
      <c r="H69" s="3"/>
      <c r="I69" s="3"/>
      <c r="M69" s="65"/>
      <c r="O69" s="65"/>
      <c r="Q69" s="65"/>
      <c r="S69" s="65"/>
      <c r="U69" s="65"/>
      <c r="W69" s="65"/>
    </row>
    <row r="70" spans="3:9" ht="23.25" customHeight="1">
      <c r="C70" s="66" t="s">
        <v>66</v>
      </c>
      <c r="D70" s="67"/>
      <c r="E70" s="67"/>
      <c r="H70" s="3"/>
      <c r="I70" s="3"/>
    </row>
    <row r="71" spans="3:9" ht="31.5" customHeight="1">
      <c r="C71" s="68" t="s">
        <v>46</v>
      </c>
      <c r="D71" s="68" t="s">
        <v>60</v>
      </c>
      <c r="E71" s="68"/>
      <c r="H71" s="3"/>
      <c r="I71" s="3"/>
    </row>
    <row r="72" spans="3:9" ht="28.5" customHeight="1">
      <c r="C72" s="68" t="s">
        <v>47</v>
      </c>
      <c r="D72" s="68" t="s">
        <v>61</v>
      </c>
      <c r="E72" s="68"/>
      <c r="H72" s="3"/>
      <c r="I72" s="3"/>
    </row>
    <row r="73" spans="3:9" ht="30.75" customHeight="1">
      <c r="C73" s="68" t="s">
        <v>48</v>
      </c>
      <c r="D73" s="68" t="s">
        <v>62</v>
      </c>
      <c r="E73" s="68"/>
      <c r="H73" s="3"/>
      <c r="I73" s="3"/>
    </row>
    <row r="74" spans="3:9" ht="30.75" customHeight="1">
      <c r="C74" s="68" t="s">
        <v>51</v>
      </c>
      <c r="D74" s="68" t="s">
        <v>63</v>
      </c>
      <c r="E74" s="68"/>
      <c r="H74" s="3"/>
      <c r="I74" s="3"/>
    </row>
    <row r="75" spans="3:9" ht="29.25" customHeight="1">
      <c r="C75" s="68" t="s">
        <v>52</v>
      </c>
      <c r="D75" s="68" t="s">
        <v>64</v>
      </c>
      <c r="E75" s="68"/>
      <c r="H75" s="3"/>
      <c r="I75" s="3"/>
    </row>
    <row r="76" spans="3:9" ht="29.25" customHeight="1">
      <c r="C76" s="68" t="s">
        <v>53</v>
      </c>
      <c r="D76" s="68" t="s">
        <v>65</v>
      </c>
      <c r="E76" s="68"/>
      <c r="H76" s="3"/>
      <c r="I76" s="3"/>
    </row>
    <row r="77" spans="3:9" ht="32.25" customHeight="1">
      <c r="C77" s="68" t="s">
        <v>54</v>
      </c>
      <c r="D77" s="68" t="s">
        <v>68</v>
      </c>
      <c r="E77" s="68"/>
      <c r="H77" s="3"/>
      <c r="I77" s="3"/>
    </row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  <row r="184" ht="49.5" customHeight="1"/>
    <row r="185" ht="49.5" customHeight="1"/>
    <row r="186" ht="49.5" customHeight="1"/>
    <row r="187" ht="49.5" customHeight="1"/>
    <row r="188" ht="49.5" customHeight="1"/>
    <row r="189" ht="49.5" customHeight="1"/>
    <row r="190" ht="49.5" customHeight="1"/>
    <row r="191" ht="49.5" customHeight="1"/>
    <row r="192" ht="49.5" customHeight="1"/>
    <row r="193" ht="49.5" customHeight="1"/>
    <row r="194" ht="49.5" customHeight="1"/>
    <row r="195" ht="49.5" customHeight="1"/>
    <row r="196" ht="49.5" customHeight="1"/>
    <row r="197" ht="49.5" customHeight="1"/>
    <row r="198" ht="49.5" customHeight="1"/>
    <row r="199" ht="49.5" customHeight="1"/>
    <row r="200" ht="49.5" customHeight="1"/>
    <row r="201" ht="49.5" customHeight="1"/>
    <row r="202" ht="49.5" customHeight="1"/>
    <row r="203" ht="49.5" customHeight="1"/>
    <row r="204" ht="49.5" customHeight="1"/>
    <row r="205" ht="49.5" customHeight="1"/>
    <row r="206" ht="49.5" customHeight="1"/>
    <row r="207" ht="49.5" customHeight="1"/>
    <row r="208" ht="49.5" customHeight="1"/>
    <row r="209" ht="49.5" customHeight="1"/>
    <row r="210" ht="49.5" customHeight="1"/>
    <row r="211" ht="49.5" customHeight="1"/>
    <row r="212" ht="49.5" customHeight="1"/>
    <row r="213" ht="49.5" customHeight="1"/>
    <row r="214" ht="49.5" customHeight="1"/>
    <row r="215" ht="49.5" customHeight="1"/>
    <row r="216" ht="49.5" customHeight="1"/>
    <row r="217" ht="49.5" customHeight="1"/>
    <row r="218" ht="49.5" customHeight="1"/>
    <row r="219" ht="49.5" customHeight="1"/>
    <row r="220" ht="49.5" customHeight="1"/>
    <row r="221" ht="49.5" customHeight="1"/>
    <row r="222" ht="49.5" customHeight="1"/>
    <row r="223" ht="49.5" customHeight="1"/>
    <row r="224" ht="49.5" customHeight="1"/>
    <row r="225" ht="49.5" customHeight="1"/>
    <row r="226" ht="49.5" customHeight="1"/>
    <row r="227" ht="49.5" customHeight="1"/>
    <row r="228" ht="49.5" customHeight="1"/>
    <row r="229" ht="49.5" customHeight="1"/>
    <row r="230" ht="49.5" customHeight="1"/>
    <row r="231" ht="49.5" customHeight="1"/>
    <row r="232" ht="49.5" customHeight="1"/>
    <row r="233" ht="49.5" customHeight="1"/>
    <row r="234" ht="49.5" customHeight="1"/>
    <row r="235" ht="49.5" customHeight="1"/>
    <row r="236" ht="49.5" customHeight="1"/>
    <row r="237" ht="49.5" customHeight="1"/>
    <row r="238" ht="49.5" customHeight="1"/>
    <row r="239" ht="49.5" customHeight="1"/>
    <row r="240" ht="49.5" customHeight="1"/>
    <row r="241" ht="49.5" customHeight="1"/>
    <row r="242" ht="49.5" customHeight="1"/>
    <row r="243" ht="49.5" customHeight="1"/>
    <row r="244" ht="49.5" customHeight="1"/>
    <row r="245" ht="49.5" customHeight="1"/>
    <row r="246" ht="49.5" customHeight="1"/>
    <row r="247" ht="49.5" customHeight="1"/>
    <row r="248" ht="49.5" customHeight="1"/>
    <row r="249" ht="49.5" customHeight="1"/>
    <row r="250" ht="49.5" customHeight="1"/>
    <row r="251" ht="49.5" customHeight="1"/>
    <row r="252" ht="49.5" customHeight="1"/>
    <row r="253" ht="49.5" customHeight="1"/>
    <row r="254" ht="49.5" customHeight="1"/>
  </sheetData>
  <sheetProtection/>
  <mergeCells count="10">
    <mergeCell ref="T5:U5"/>
    <mergeCell ref="R5:S5"/>
    <mergeCell ref="V5:W5"/>
    <mergeCell ref="P5:Q5"/>
    <mergeCell ref="L5:M5"/>
    <mergeCell ref="D5:E5"/>
    <mergeCell ref="F5:G5"/>
    <mergeCell ref="H5:I5"/>
    <mergeCell ref="J5:K5"/>
    <mergeCell ref="N5:O5"/>
  </mergeCells>
  <printOptions/>
  <pageMargins left="0.47" right="0.41" top="0.5905511811023623" bottom="0.5905511811023623" header="0.5118110236220472" footer="0.5118110236220472"/>
  <pageSetup horizontalDpi="600" verticalDpi="600" orientation="landscape" paperSize="8" scale="45" r:id="rId1"/>
  <rowBreaks count="2" manualBreakCount="2">
    <brk id="45" max="22" man="1"/>
    <brk id="77" max="22" man="1"/>
  </rowBreaks>
  <colBreaks count="1" manualBreakCount="1">
    <brk id="15" min="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JMUNYORO</dc:creator>
  <cp:keywords/>
  <dc:description/>
  <cp:lastModifiedBy>Beenzu MC. Chishala</cp:lastModifiedBy>
  <cp:lastPrinted>2008-07-17T09:27:58Z</cp:lastPrinted>
  <dcterms:created xsi:type="dcterms:W3CDTF">2001-11-26T08:13:58Z</dcterms:created>
  <dcterms:modified xsi:type="dcterms:W3CDTF">2017-04-10T13:18:17Z</dcterms:modified>
  <cp:category/>
  <cp:version/>
  <cp:contentType/>
  <cp:contentStatus/>
</cp:coreProperties>
</file>