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19\NBFIs Web Submissions September 2019\Quarterly Financial Statements\"/>
    </mc:Choice>
  </mc:AlternateContent>
  <bookViews>
    <workbookView xWindow="120" yWindow="345" windowWidth="15180" windowHeight="10380"/>
  </bookViews>
  <sheets>
    <sheet name="B" sheetId="7" r:id="rId1"/>
  </sheets>
  <calcPr calcId="162913"/>
</workbook>
</file>

<file path=xl/calcChain.xml><?xml version="1.0" encoding="utf-8"?>
<calcChain xmlns="http://schemas.openxmlformats.org/spreadsheetml/2006/main">
  <c r="C13" i="7" l="1"/>
  <c r="C5" i="7"/>
  <c r="J6" i="7"/>
  <c r="K9" i="7"/>
  <c r="E5" i="7"/>
  <c r="I5" i="7"/>
  <c r="G5" i="7"/>
  <c r="K5" i="7" s="1"/>
  <c r="K10" i="7"/>
  <c r="K11" i="7"/>
  <c r="I13" i="7"/>
  <c r="E13" i="7"/>
  <c r="G13" i="7"/>
  <c r="G23" i="7" s="1"/>
  <c r="K17" i="7"/>
  <c r="K18" i="7"/>
  <c r="K19" i="7"/>
  <c r="K20" i="7"/>
  <c r="K21" i="7"/>
  <c r="K22" i="7"/>
  <c r="K25" i="7"/>
  <c r="E23" i="7"/>
  <c r="E24" i="7" s="1"/>
  <c r="E26" i="7" s="1"/>
  <c r="J14" i="7"/>
  <c r="E12" i="7"/>
  <c r="I12" i="7"/>
  <c r="I23" i="7"/>
  <c r="C23" i="7"/>
  <c r="C12" i="7"/>
  <c r="J16" i="7"/>
  <c r="J15" i="7"/>
  <c r="J7" i="7"/>
  <c r="C24" i="7"/>
  <c r="C26" i="7" s="1"/>
  <c r="I24" i="7" l="1"/>
  <c r="I26" i="7" s="1"/>
  <c r="K12" i="7"/>
  <c r="K13" i="7"/>
  <c r="K23" i="7" s="1"/>
  <c r="G12" i="7"/>
  <c r="G24" i="7" s="1"/>
  <c r="G26" i="7" s="1"/>
  <c r="K24" i="7" l="1"/>
  <c r="K26" i="7" s="1"/>
</calcChain>
</file>

<file path=xl/sharedStrings.xml><?xml version="1.0" encoding="utf-8"?>
<sst xmlns="http://schemas.openxmlformats.org/spreadsheetml/2006/main" count="26" uniqueCount="26">
  <si>
    <t>ITEMS</t>
  </si>
  <si>
    <t>Occupancy</t>
  </si>
  <si>
    <t>Sales of Currency</t>
  </si>
  <si>
    <t>Foreign Exchange Revaluation (Gain)</t>
  </si>
  <si>
    <t>Total Income</t>
  </si>
  <si>
    <t>Cost of Sales of Currency</t>
  </si>
  <si>
    <t>Foreign Exchange Revaluation (Loss)</t>
  </si>
  <si>
    <t>Interest on borrowing</t>
  </si>
  <si>
    <t>Director's Emoluments</t>
  </si>
  <si>
    <t>Salaries and Wages</t>
  </si>
  <si>
    <t>Total Expenses</t>
  </si>
  <si>
    <t>Profit After Tax</t>
  </si>
  <si>
    <t>Consolidated Quarterly Income Statement - Bureau De Change</t>
  </si>
  <si>
    <t>(a) Sales to the Public</t>
  </si>
  <si>
    <t>(b) Sales to other Bureaux de Change</t>
  </si>
  <si>
    <t>(c) Sales to Commercial Banks</t>
  </si>
  <si>
    <t>Interest</t>
  </si>
  <si>
    <t>Other Income</t>
  </si>
  <si>
    <t>(a) Purchases from the Public</t>
  </si>
  <si>
    <t>(b) Purchases from other Bureaux de Change</t>
  </si>
  <si>
    <t>(c) Purchases from Commercial Banks</t>
  </si>
  <si>
    <t>Other Expenses</t>
  </si>
  <si>
    <t>Profit Before Tax</t>
  </si>
  <si>
    <t>Tax Provision</t>
  </si>
  <si>
    <t>YEAR TO DATE</t>
  </si>
  <si>
    <t>Kwacha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</si>
</sst>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#,##0_ ;[Red]\-#,##0\ 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166" fontId="2" fillId="0" borderId="0" xfId="1" applyNumberFormat="1" applyFont="1" applyAlignment="1">
      <alignment wrapText="1"/>
    </xf>
    <xf numFmtId="0" fontId="1" fillId="3" borderId="1" xfId="0" applyFont="1" applyFill="1" applyBorder="1" applyAlignment="1">
      <alignment wrapText="1"/>
    </xf>
    <xf numFmtId="165" fontId="1" fillId="3" borderId="1" xfId="0" applyNumberFormat="1" applyFont="1" applyFill="1" applyBorder="1" applyAlignment="1">
      <alignment horizontal="right" vertical="center" wrapText="1"/>
    </xf>
    <xf numFmtId="164" fontId="2" fillId="0" borderId="0" xfId="0" applyNumberFormat="1" applyFont="1"/>
    <xf numFmtId="43" fontId="2" fillId="0" borderId="0" xfId="1" applyFont="1" applyAlignment="1">
      <alignment wrapText="1"/>
    </xf>
    <xf numFmtId="165" fontId="1" fillId="0" borderId="0" xfId="0" applyNumberFormat="1" applyFont="1" applyAlignment="1">
      <alignment wrapText="1"/>
    </xf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3" fontId="2" fillId="0" borderId="1" xfId="1" applyNumberFormat="1" applyFont="1" applyBorder="1" applyAlignment="1">
      <alignment horizontal="right"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97"/>
  <sheetViews>
    <sheetView tabSelected="1" view="pageBreakPreview" zoomScaleNormal="80" zoomScaleSheetLayoutView="100" workbookViewId="0">
      <pane xSplit="1" topLeftCell="B1" activePane="topRight" state="frozen"/>
      <selection activeCell="A14" sqref="A14"/>
      <selection pane="topRight" activeCell="L17" sqref="L17"/>
    </sheetView>
  </sheetViews>
  <sheetFormatPr defaultColWidth="9.140625" defaultRowHeight="18.75" x14ac:dyDescent="0.3"/>
  <cols>
    <col min="1" max="1" width="50.7109375" style="9" customWidth="1"/>
    <col min="2" max="2" width="20.7109375" style="9" customWidth="1"/>
    <col min="3" max="3" width="18.42578125" style="9" customWidth="1"/>
    <col min="4" max="4" width="18" style="9" customWidth="1"/>
    <col min="5" max="5" width="19.85546875" style="9" customWidth="1"/>
    <col min="6" max="6" width="19" style="9" customWidth="1"/>
    <col min="7" max="7" width="20.140625" style="9" customWidth="1"/>
    <col min="8" max="8" width="18.5703125" style="9" hidden="1" customWidth="1"/>
    <col min="9" max="9" width="20.5703125" style="9" hidden="1" customWidth="1"/>
    <col min="10" max="10" width="18.5703125" style="9" hidden="1" customWidth="1"/>
    <col min="11" max="11" width="30.42578125" style="9" hidden="1" customWidth="1"/>
    <col min="12" max="16384" width="9.140625" style="9"/>
  </cols>
  <sheetData>
    <row r="1" spans="1:11" s="1" customFormat="1" ht="33.950000000000003" customHeight="1" x14ac:dyDescent="0.25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2" customFormat="1" x14ac:dyDescent="0.3"/>
    <row r="3" spans="1:11" s="3" customFormat="1" x14ac:dyDescent="0.3">
      <c r="A3" s="15" t="s">
        <v>25</v>
      </c>
      <c r="B3" s="16">
        <v>43525</v>
      </c>
      <c r="C3" s="17"/>
      <c r="D3" s="16">
        <v>43617</v>
      </c>
      <c r="E3" s="17"/>
      <c r="F3" s="16">
        <v>43709</v>
      </c>
      <c r="G3" s="17"/>
      <c r="H3" s="16">
        <v>43800</v>
      </c>
      <c r="I3" s="17"/>
      <c r="J3" s="16" t="s">
        <v>24</v>
      </c>
      <c r="K3" s="17"/>
    </row>
    <row r="4" spans="1:11" s="3" customFormat="1" x14ac:dyDescent="0.3">
      <c r="A4" s="4" t="s">
        <v>0</v>
      </c>
      <c r="B4" s="18"/>
      <c r="C4" s="19"/>
      <c r="D4" s="18"/>
      <c r="E4" s="19"/>
      <c r="F4" s="18"/>
      <c r="G4" s="19"/>
      <c r="H4" s="18"/>
      <c r="I4" s="19"/>
      <c r="J4" s="18"/>
      <c r="K4" s="19"/>
    </row>
    <row r="5" spans="1:11" s="5" customFormat="1" x14ac:dyDescent="0.3">
      <c r="A5" s="11" t="s">
        <v>2</v>
      </c>
      <c r="B5" s="12"/>
      <c r="C5" s="12">
        <f>B6+B7+B8</f>
        <v>1631925416.05</v>
      </c>
      <c r="D5" s="12"/>
      <c r="E5" s="12">
        <f t="shared" ref="E5" si="0">D6+D7+D8</f>
        <v>1714494918.8150001</v>
      </c>
      <c r="F5" s="12"/>
      <c r="G5" s="12">
        <f t="shared" ref="G5" si="1">F6+F7+F8</f>
        <v>2134617112</v>
      </c>
      <c r="H5" s="12"/>
      <c r="I5" s="12">
        <f t="shared" ref="I5" si="2">H6+H7+H8</f>
        <v>0</v>
      </c>
      <c r="J5" s="12"/>
      <c r="K5" s="12">
        <f>+C5+E5+G5+I5</f>
        <v>5481037446.8649998</v>
      </c>
    </row>
    <row r="6" spans="1:11" s="8" customFormat="1" x14ac:dyDescent="0.3">
      <c r="A6" s="6" t="s">
        <v>13</v>
      </c>
      <c r="B6" s="7">
        <v>1571340616.05</v>
      </c>
      <c r="C6" s="7"/>
      <c r="D6" s="7">
        <v>1699244844.0150001</v>
      </c>
      <c r="E6" s="7"/>
      <c r="F6" s="7">
        <v>2075828444</v>
      </c>
      <c r="G6" s="7"/>
      <c r="H6" s="7">
        <v>0</v>
      </c>
      <c r="I6" s="7"/>
      <c r="J6" s="7">
        <f>+B6+D6+F6+H6</f>
        <v>5346413904.0650005</v>
      </c>
      <c r="K6" s="7"/>
    </row>
    <row r="7" spans="1:11" s="8" customFormat="1" x14ac:dyDescent="0.3">
      <c r="A7" s="6" t="s">
        <v>14</v>
      </c>
      <c r="B7" s="7">
        <v>0</v>
      </c>
      <c r="C7" s="7"/>
      <c r="D7" s="7">
        <v>0</v>
      </c>
      <c r="E7" s="7"/>
      <c r="F7" s="7">
        <v>0</v>
      </c>
      <c r="G7" s="7"/>
      <c r="H7" s="21">
        <v>0</v>
      </c>
      <c r="I7" s="7"/>
      <c r="J7" s="7">
        <f t="shared" ref="J7" si="3">+B7+D7+F7+H7</f>
        <v>0</v>
      </c>
      <c r="K7" s="7"/>
    </row>
    <row r="8" spans="1:11" s="8" customFormat="1" x14ac:dyDescent="0.3">
      <c r="A8" s="6" t="s">
        <v>15</v>
      </c>
      <c r="B8" s="7">
        <v>60584800</v>
      </c>
      <c r="C8" s="7"/>
      <c r="D8" s="7">
        <v>15250074.799999999</v>
      </c>
      <c r="E8" s="7"/>
      <c r="F8" s="7">
        <v>58788668</v>
      </c>
      <c r="G8" s="7"/>
      <c r="H8" s="21">
        <v>0</v>
      </c>
      <c r="I8" s="7"/>
      <c r="J8" s="7">
        <v>0</v>
      </c>
      <c r="K8" s="7"/>
    </row>
    <row r="9" spans="1:11" s="8" customFormat="1" x14ac:dyDescent="0.3">
      <c r="A9" s="6" t="s">
        <v>3</v>
      </c>
      <c r="B9" s="7"/>
      <c r="C9" s="7">
        <v>73645.179999999993</v>
      </c>
      <c r="D9" s="7">
        <v>109617.47499999963</v>
      </c>
      <c r="E9" s="7">
        <v>0</v>
      </c>
      <c r="F9" s="7"/>
      <c r="G9" s="7">
        <v>224887</v>
      </c>
      <c r="H9" s="7"/>
      <c r="I9" s="7">
        <v>0</v>
      </c>
      <c r="J9" s="7"/>
      <c r="K9" s="7">
        <f>+C9+E9+G9+I9</f>
        <v>298532.18</v>
      </c>
    </row>
    <row r="10" spans="1:11" s="8" customFormat="1" x14ac:dyDescent="0.3">
      <c r="A10" s="6" t="s">
        <v>16</v>
      </c>
      <c r="B10" s="7"/>
      <c r="C10" s="7">
        <v>3016808</v>
      </c>
      <c r="D10" s="7">
        <v>3331</v>
      </c>
      <c r="E10" s="10">
        <v>0</v>
      </c>
      <c r="F10" s="7"/>
      <c r="G10" s="7">
        <v>3301</v>
      </c>
      <c r="H10" s="7"/>
      <c r="I10" s="7">
        <v>0</v>
      </c>
      <c r="J10" s="7"/>
      <c r="K10" s="7">
        <f t="shared" ref="K10:K11" si="4">+C10+E10+G10+I10</f>
        <v>3020109</v>
      </c>
    </row>
    <row r="11" spans="1:11" s="8" customFormat="1" x14ac:dyDescent="0.3">
      <c r="A11" s="6" t="s">
        <v>17</v>
      </c>
      <c r="B11" s="7"/>
      <c r="C11" s="7">
        <v>66730</v>
      </c>
      <c r="D11" s="7">
        <v>106275</v>
      </c>
      <c r="E11" s="7">
        <v>0</v>
      </c>
      <c r="F11" s="7"/>
      <c r="G11" s="7">
        <v>117285</v>
      </c>
      <c r="H11" s="7"/>
      <c r="I11" s="7">
        <v>0</v>
      </c>
      <c r="J11" s="7"/>
      <c r="K11" s="7">
        <f t="shared" si="4"/>
        <v>184015</v>
      </c>
    </row>
    <row r="12" spans="1:11" s="5" customFormat="1" x14ac:dyDescent="0.3">
      <c r="A12" s="11" t="s">
        <v>4</v>
      </c>
      <c r="B12" s="12"/>
      <c r="C12" s="12">
        <f>C5+C9+C10+C11</f>
        <v>1635082599.23</v>
      </c>
      <c r="D12" s="12"/>
      <c r="E12" s="12">
        <f t="shared" ref="E12" si="5">E5+E9+E10+E11</f>
        <v>1714494918.8150001</v>
      </c>
      <c r="F12" s="12"/>
      <c r="G12" s="12">
        <f>G5+G9+G10+G11</f>
        <v>2134962585</v>
      </c>
      <c r="H12" s="12"/>
      <c r="I12" s="12">
        <f t="shared" ref="I12" si="6">I5+I9+I10+I11</f>
        <v>0</v>
      </c>
      <c r="J12" s="12"/>
      <c r="K12" s="12">
        <f>SUM(K5:K11)</f>
        <v>5484540103.0450001</v>
      </c>
    </row>
    <row r="13" spans="1:11" s="5" customFormat="1" x14ac:dyDescent="0.3">
      <c r="A13" s="11" t="s">
        <v>5</v>
      </c>
      <c r="B13" s="12"/>
      <c r="C13" s="12">
        <f>B14+B15+B16</f>
        <v>1619484226.8699999</v>
      </c>
      <c r="D13" s="12"/>
      <c r="E13" s="12">
        <f t="shared" ref="E13" si="7">D14+D15+D16</f>
        <v>1700864449.5300002</v>
      </c>
      <c r="F13" s="12"/>
      <c r="G13" s="12">
        <f t="shared" ref="G13" si="8">F14+F15+F16</f>
        <v>2120023220</v>
      </c>
      <c r="H13" s="12"/>
      <c r="I13" s="12">
        <f t="shared" ref="I13" si="9">H14+H15+H16</f>
        <v>0</v>
      </c>
      <c r="J13" s="12"/>
      <c r="K13" s="12">
        <f>+C13+E13+G13+I13</f>
        <v>5440371896.3999996</v>
      </c>
    </row>
    <row r="14" spans="1:11" s="8" customFormat="1" x14ac:dyDescent="0.3">
      <c r="A14" s="6" t="s">
        <v>18</v>
      </c>
      <c r="B14" s="7">
        <v>555048957.35000002</v>
      </c>
      <c r="C14" s="7"/>
      <c r="D14" s="7">
        <v>613194789.80000019</v>
      </c>
      <c r="E14" s="7"/>
      <c r="F14" s="7">
        <v>785555645</v>
      </c>
      <c r="G14" s="7"/>
      <c r="H14" s="7">
        <v>0</v>
      </c>
      <c r="I14" s="7"/>
      <c r="J14" s="7">
        <f t="shared" ref="J14:J16" si="10">+B14+D14+F14+H14</f>
        <v>1953799392.1500001</v>
      </c>
      <c r="K14" s="7"/>
    </row>
    <row r="15" spans="1:11" s="8" customFormat="1" ht="19.5" customHeight="1" x14ac:dyDescent="0.3">
      <c r="A15" s="6" t="s">
        <v>19</v>
      </c>
      <c r="B15" s="7">
        <v>0</v>
      </c>
      <c r="C15" s="7"/>
      <c r="D15" s="7">
        <v>0</v>
      </c>
      <c r="E15" s="7"/>
      <c r="F15" s="7">
        <v>6815928</v>
      </c>
      <c r="G15" s="7"/>
      <c r="H15" s="7">
        <v>0</v>
      </c>
      <c r="I15" s="7"/>
      <c r="J15" s="7">
        <f t="shared" si="10"/>
        <v>6815928</v>
      </c>
      <c r="K15" s="7"/>
    </row>
    <row r="16" spans="1:11" s="8" customFormat="1" x14ac:dyDescent="0.3">
      <c r="A16" s="6" t="s">
        <v>20</v>
      </c>
      <c r="B16" s="7">
        <v>1064435269.52</v>
      </c>
      <c r="C16" s="7"/>
      <c r="D16" s="7">
        <v>1087669659.73</v>
      </c>
      <c r="E16" s="7"/>
      <c r="F16" s="7">
        <v>1327651647</v>
      </c>
      <c r="G16" s="7"/>
      <c r="H16" s="7">
        <v>0</v>
      </c>
      <c r="I16" s="7"/>
      <c r="J16" s="7">
        <f t="shared" si="10"/>
        <v>3479756576.25</v>
      </c>
      <c r="K16" s="7"/>
    </row>
    <row r="17" spans="1:11" s="8" customFormat="1" x14ac:dyDescent="0.3">
      <c r="A17" s="6" t="s">
        <v>6</v>
      </c>
      <c r="B17" s="7"/>
      <c r="C17" s="7">
        <v>12548.93</v>
      </c>
      <c r="D17" s="7"/>
      <c r="E17" s="7">
        <v>3613</v>
      </c>
      <c r="F17" s="7"/>
      <c r="G17" s="7">
        <v>1606</v>
      </c>
      <c r="H17" s="7"/>
      <c r="I17" s="7">
        <v>0</v>
      </c>
      <c r="J17" s="7"/>
      <c r="K17" s="7">
        <f t="shared" ref="K17:K22" si="11">+C17+E17+G17+I17</f>
        <v>17767.93</v>
      </c>
    </row>
    <row r="18" spans="1:11" s="8" customFormat="1" x14ac:dyDescent="0.3">
      <c r="A18" s="6" t="s">
        <v>7</v>
      </c>
      <c r="B18" s="7"/>
      <c r="C18" s="7">
        <v>178735.73</v>
      </c>
      <c r="D18" s="7"/>
      <c r="E18" s="7">
        <v>141347</v>
      </c>
      <c r="F18" s="7"/>
      <c r="G18" s="7">
        <v>142474</v>
      </c>
      <c r="H18" s="7"/>
      <c r="I18" s="7">
        <v>0</v>
      </c>
      <c r="J18" s="7"/>
      <c r="K18" s="7">
        <f t="shared" si="11"/>
        <v>462556.73</v>
      </c>
    </row>
    <row r="19" spans="1:11" s="8" customFormat="1" x14ac:dyDescent="0.3">
      <c r="A19" s="6" t="s">
        <v>1</v>
      </c>
      <c r="B19" s="7"/>
      <c r="C19" s="7">
        <v>2786143.94</v>
      </c>
      <c r="D19" s="7"/>
      <c r="E19" s="7">
        <v>3143008.5</v>
      </c>
      <c r="F19" s="7"/>
      <c r="G19" s="7">
        <v>3238642</v>
      </c>
      <c r="H19" s="7"/>
      <c r="I19" s="7">
        <v>0</v>
      </c>
      <c r="J19" s="7"/>
      <c r="K19" s="7">
        <f t="shared" si="11"/>
        <v>9167794.4399999995</v>
      </c>
    </row>
    <row r="20" spans="1:11" s="8" customFormat="1" x14ac:dyDescent="0.3">
      <c r="A20" s="6" t="s">
        <v>8</v>
      </c>
      <c r="B20" s="7"/>
      <c r="C20" s="7">
        <v>865982.5</v>
      </c>
      <c r="D20" s="7"/>
      <c r="E20" s="7">
        <v>650210</v>
      </c>
      <c r="F20" s="7"/>
      <c r="G20" s="7">
        <v>672559</v>
      </c>
      <c r="H20" s="7"/>
      <c r="I20" s="7">
        <v>0</v>
      </c>
      <c r="J20" s="7"/>
      <c r="K20" s="7">
        <f t="shared" si="11"/>
        <v>2188751.5</v>
      </c>
    </row>
    <row r="21" spans="1:11" s="8" customFormat="1" x14ac:dyDescent="0.3">
      <c r="A21" s="6" t="s">
        <v>9</v>
      </c>
      <c r="B21" s="7"/>
      <c r="C21" s="7">
        <v>5870486.9900000002</v>
      </c>
      <c r="D21" s="7"/>
      <c r="E21" s="7">
        <v>3131235.5900000003</v>
      </c>
      <c r="F21" s="7"/>
      <c r="G21" s="7">
        <v>3418650</v>
      </c>
      <c r="H21" s="7"/>
      <c r="I21" s="7">
        <v>0</v>
      </c>
      <c r="J21" s="7"/>
      <c r="K21" s="7">
        <f t="shared" si="11"/>
        <v>12420372.58</v>
      </c>
    </row>
    <row r="22" spans="1:11" s="8" customFormat="1" x14ac:dyDescent="0.3">
      <c r="A22" s="6" t="s">
        <v>21</v>
      </c>
      <c r="B22" s="7"/>
      <c r="C22" s="7">
        <v>3884471.55</v>
      </c>
      <c r="D22" s="7"/>
      <c r="E22" s="7">
        <v>4112379.6900000004</v>
      </c>
      <c r="F22" s="7"/>
      <c r="G22" s="7">
        <v>4609424</v>
      </c>
      <c r="H22" s="7"/>
      <c r="I22" s="7">
        <v>0</v>
      </c>
      <c r="J22" s="7"/>
      <c r="K22" s="7">
        <f t="shared" si="11"/>
        <v>12606275.24</v>
      </c>
    </row>
    <row r="23" spans="1:11" s="5" customFormat="1" x14ac:dyDescent="0.3">
      <c r="A23" s="11" t="s">
        <v>10</v>
      </c>
      <c r="B23" s="12"/>
      <c r="C23" s="12">
        <f>C13+C17+C18+C19+C20+C21+C22</f>
        <v>1633082596.51</v>
      </c>
      <c r="D23" s="12"/>
      <c r="E23" s="12">
        <f t="shared" ref="E23" si="12">E13+E17+E18+E19+E20+E21+E22</f>
        <v>1712046243.3100002</v>
      </c>
      <c r="F23" s="12"/>
      <c r="G23" s="12">
        <f>G13+G17+G18+G19+G20+G21+G22</f>
        <v>2132106575</v>
      </c>
      <c r="H23" s="12"/>
      <c r="I23" s="12">
        <f t="shared" ref="I23" si="13">I13+I17+I18+I19+I20+I21+I22</f>
        <v>0</v>
      </c>
      <c r="J23" s="12"/>
      <c r="K23" s="12">
        <f>SUM(K13:K22)</f>
        <v>5477235414.8199987</v>
      </c>
    </row>
    <row r="24" spans="1:11" s="5" customFormat="1" x14ac:dyDescent="0.3">
      <c r="A24" s="11" t="s">
        <v>22</v>
      </c>
      <c r="B24" s="12"/>
      <c r="C24" s="12">
        <f>C12-C23</f>
        <v>2000002.7200000286</v>
      </c>
      <c r="D24" s="12"/>
      <c r="E24" s="12">
        <f t="shared" ref="E24" si="14">E12-E23</f>
        <v>2448675.504999876</v>
      </c>
      <c r="F24" s="12"/>
      <c r="G24" s="12">
        <f>G12-G23</f>
        <v>2856010</v>
      </c>
      <c r="H24" s="12"/>
      <c r="I24" s="12">
        <f>I12-I23</f>
        <v>0</v>
      </c>
      <c r="J24" s="12"/>
      <c r="K24" s="12">
        <f>+K12-K23</f>
        <v>7304688.2250013351</v>
      </c>
    </row>
    <row r="25" spans="1:11" s="8" customFormat="1" x14ac:dyDescent="0.3">
      <c r="A25" s="6" t="s">
        <v>23</v>
      </c>
      <c r="B25" s="7"/>
      <c r="C25" s="7">
        <v>510906.53</v>
      </c>
      <c r="D25" s="7"/>
      <c r="E25" s="7">
        <v>379205.83749999932</v>
      </c>
      <c r="F25" s="7"/>
      <c r="G25" s="7">
        <v>328363</v>
      </c>
      <c r="H25" s="7"/>
      <c r="I25" s="7">
        <v>0</v>
      </c>
      <c r="J25" s="7"/>
      <c r="K25" s="7">
        <f t="shared" ref="K25" si="15">+C25+E25+G25+I25</f>
        <v>1218475.3674999992</v>
      </c>
    </row>
    <row r="26" spans="1:11" s="5" customFormat="1" x14ac:dyDescent="0.3">
      <c r="A26" s="11" t="s">
        <v>11</v>
      </c>
      <c r="B26" s="12"/>
      <c r="C26" s="12">
        <f>C24-C25</f>
        <v>1489096.1900000286</v>
      </c>
      <c r="D26" s="12"/>
      <c r="E26" s="12">
        <f t="shared" ref="E26" si="16">E24-E25</f>
        <v>2069469.6674998766</v>
      </c>
      <c r="F26" s="12"/>
      <c r="G26" s="12">
        <f t="shared" ref="G26" si="17">G24-G25</f>
        <v>2527647</v>
      </c>
      <c r="H26" s="12"/>
      <c r="I26" s="12">
        <f t="shared" ref="I26" si="18">I24-I25</f>
        <v>0</v>
      </c>
      <c r="J26" s="12"/>
      <c r="K26" s="12">
        <f>+K24-K25</f>
        <v>6086212.8575013354</v>
      </c>
    </row>
    <row r="27" spans="1:11" s="8" customFormat="1" ht="33" customHeight="1" x14ac:dyDescent="0.3">
      <c r="A27" s="2"/>
    </row>
    <row r="28" spans="1:11" s="2" customFormat="1" ht="33" customHeight="1" x14ac:dyDescent="0.3">
      <c r="A28" s="13"/>
      <c r="F28" s="14"/>
    </row>
    <row r="29" spans="1:11" s="2" customFormat="1" ht="33" customHeight="1" x14ac:dyDescent="0.3">
      <c r="A29" s="13"/>
      <c r="F29" s="14"/>
    </row>
    <row r="30" spans="1:11" s="2" customFormat="1" ht="33" customHeight="1" x14ac:dyDescent="0.3">
      <c r="A30" s="13"/>
      <c r="F30" s="14"/>
    </row>
    <row r="31" spans="1:11" s="2" customFormat="1" ht="33" customHeight="1" x14ac:dyDescent="0.3">
      <c r="A31" s="13"/>
      <c r="F31" s="14"/>
    </row>
    <row r="32" spans="1:11" s="2" customFormat="1" ht="50.1" customHeight="1" x14ac:dyDescent="0.3">
      <c r="A32" s="13"/>
      <c r="F32" s="14"/>
    </row>
    <row r="33" spans="1:6" s="2" customFormat="1" ht="50.1" customHeight="1" x14ac:dyDescent="0.3">
      <c r="A33" s="13"/>
      <c r="F33" s="14"/>
    </row>
    <row r="34" spans="1:6" s="2" customFormat="1" ht="50.1" customHeight="1" x14ac:dyDescent="0.3">
      <c r="A34" s="13"/>
      <c r="F34" s="14"/>
    </row>
    <row r="35" spans="1:6" s="2" customFormat="1" ht="50.1" customHeight="1" x14ac:dyDescent="0.3">
      <c r="A35" s="13"/>
      <c r="F35" s="14"/>
    </row>
    <row r="36" spans="1:6" s="2" customFormat="1" ht="50.1" customHeight="1" x14ac:dyDescent="0.3">
      <c r="A36" s="13"/>
      <c r="F36" s="14"/>
    </row>
    <row r="37" spans="1:6" s="2" customFormat="1" ht="50.1" customHeight="1" x14ac:dyDescent="0.3">
      <c r="A37" s="13"/>
      <c r="F37" s="14"/>
    </row>
    <row r="38" spans="1:6" s="2" customFormat="1" ht="50.1" customHeight="1" x14ac:dyDescent="0.3">
      <c r="A38" s="13"/>
      <c r="F38" s="14"/>
    </row>
    <row r="39" spans="1:6" s="2" customFormat="1" ht="50.1" customHeight="1" x14ac:dyDescent="0.3">
      <c r="A39" s="13"/>
      <c r="F39" s="14"/>
    </row>
    <row r="40" spans="1:6" s="2" customFormat="1" ht="50.1" customHeight="1" x14ac:dyDescent="0.3">
      <c r="A40" s="13"/>
      <c r="F40" s="14"/>
    </row>
    <row r="41" spans="1:6" s="2" customFormat="1" ht="50.1" customHeight="1" x14ac:dyDescent="0.3">
      <c r="A41" s="13"/>
      <c r="F41" s="14"/>
    </row>
    <row r="42" spans="1:6" s="2" customFormat="1" ht="50.1" customHeight="1" x14ac:dyDescent="0.3">
      <c r="A42" s="13"/>
      <c r="F42" s="14"/>
    </row>
    <row r="43" spans="1:6" s="2" customFormat="1" ht="50.1" customHeight="1" x14ac:dyDescent="0.3">
      <c r="A43" s="13"/>
      <c r="F43" s="14"/>
    </row>
    <row r="44" spans="1:6" s="2" customFormat="1" ht="50.1" customHeight="1" x14ac:dyDescent="0.3">
      <c r="A44" s="13"/>
      <c r="F44" s="14"/>
    </row>
    <row r="45" spans="1:6" s="2" customFormat="1" ht="50.1" customHeight="1" x14ac:dyDescent="0.3">
      <c r="A45" s="13"/>
      <c r="F45" s="14"/>
    </row>
    <row r="46" spans="1:6" s="2" customFormat="1" ht="50.1" customHeight="1" x14ac:dyDescent="0.3">
      <c r="A46" s="13"/>
      <c r="F46" s="14"/>
    </row>
    <row r="47" spans="1:6" s="2" customFormat="1" ht="50.1" customHeight="1" x14ac:dyDescent="0.3">
      <c r="A47" s="13"/>
      <c r="F47" s="14"/>
    </row>
    <row r="48" spans="1:6" s="2" customFormat="1" ht="50.1" customHeight="1" x14ac:dyDescent="0.3">
      <c r="A48" s="13"/>
      <c r="F48" s="14"/>
    </row>
    <row r="49" spans="1:6" s="2" customFormat="1" ht="50.1" customHeight="1" x14ac:dyDescent="0.3">
      <c r="A49" s="13"/>
      <c r="F49" s="14"/>
    </row>
    <row r="50" spans="1:6" s="2" customFormat="1" ht="50.1" customHeight="1" x14ac:dyDescent="0.3">
      <c r="A50" s="13"/>
      <c r="F50" s="14"/>
    </row>
    <row r="51" spans="1:6" s="2" customFormat="1" ht="50.1" customHeight="1" x14ac:dyDescent="0.3">
      <c r="A51" s="13"/>
      <c r="F51" s="14"/>
    </row>
    <row r="52" spans="1:6" s="2" customFormat="1" ht="50.1" customHeight="1" x14ac:dyDescent="0.3">
      <c r="A52" s="13"/>
      <c r="F52" s="14"/>
    </row>
    <row r="53" spans="1:6" s="2" customFormat="1" ht="50.1" customHeight="1" x14ac:dyDescent="0.3"/>
    <row r="54" spans="1:6" s="2" customFormat="1" ht="50.1" customHeight="1" x14ac:dyDescent="0.3"/>
    <row r="55" spans="1:6" s="2" customFormat="1" ht="50.1" customHeight="1" x14ac:dyDescent="0.3"/>
    <row r="56" spans="1:6" s="2" customFormat="1" ht="50.1" customHeight="1" x14ac:dyDescent="0.3"/>
    <row r="57" spans="1:6" s="2" customFormat="1" ht="50.1" customHeight="1" x14ac:dyDescent="0.3"/>
    <row r="58" spans="1:6" s="2" customFormat="1" ht="50.1" customHeight="1" x14ac:dyDescent="0.3"/>
    <row r="59" spans="1:6" s="2" customFormat="1" ht="50.1" customHeight="1" x14ac:dyDescent="0.3"/>
    <row r="60" spans="1:6" s="2" customFormat="1" ht="50.1" customHeight="1" x14ac:dyDescent="0.3"/>
    <row r="61" spans="1:6" s="2" customFormat="1" ht="50.1" customHeight="1" x14ac:dyDescent="0.3"/>
    <row r="62" spans="1:6" s="2" customFormat="1" ht="50.1" customHeight="1" x14ac:dyDescent="0.3"/>
    <row r="63" spans="1:6" s="2" customFormat="1" ht="50.1" customHeight="1" x14ac:dyDescent="0.3"/>
    <row r="64" spans="1:6" s="2" customFormat="1" ht="50.1" customHeight="1" x14ac:dyDescent="0.3"/>
    <row r="65" s="2" customFormat="1" ht="50.1" customHeight="1" x14ac:dyDescent="0.3"/>
    <row r="66" s="2" customFormat="1" ht="50.1" customHeight="1" x14ac:dyDescent="0.3"/>
    <row r="67" s="2" customFormat="1" ht="50.1" customHeight="1" x14ac:dyDescent="0.3"/>
    <row r="68" s="2" customFormat="1" ht="50.1" customHeight="1" x14ac:dyDescent="0.3"/>
    <row r="69" s="2" customFormat="1" ht="50.1" customHeight="1" x14ac:dyDescent="0.3"/>
    <row r="70" s="2" customFormat="1" ht="50.1" customHeight="1" x14ac:dyDescent="0.3"/>
    <row r="71" s="2" customFormat="1" ht="50.1" customHeight="1" x14ac:dyDescent="0.3"/>
    <row r="72" s="2" customFormat="1" ht="50.1" customHeight="1" x14ac:dyDescent="0.3"/>
    <row r="73" s="2" customFormat="1" ht="50.1" customHeight="1" x14ac:dyDescent="0.3"/>
    <row r="74" s="2" customFormat="1" ht="50.1" customHeight="1" x14ac:dyDescent="0.3"/>
    <row r="75" s="2" customFormat="1" ht="50.1" customHeight="1" x14ac:dyDescent="0.3"/>
    <row r="76" s="2" customFormat="1" ht="50.1" customHeight="1" x14ac:dyDescent="0.3"/>
    <row r="77" s="2" customFormat="1" ht="50.1" customHeight="1" x14ac:dyDescent="0.3"/>
    <row r="78" s="2" customFormat="1" ht="50.1" customHeight="1" x14ac:dyDescent="0.3"/>
    <row r="79" s="2" customFormat="1" ht="50.1" customHeight="1" x14ac:dyDescent="0.3"/>
    <row r="80" s="2" customFormat="1" ht="50.1" customHeight="1" x14ac:dyDescent="0.3"/>
    <row r="81" s="2" customFormat="1" ht="50.1" customHeight="1" x14ac:dyDescent="0.3"/>
    <row r="82" s="2" customFormat="1" ht="50.1" customHeight="1" x14ac:dyDescent="0.3"/>
    <row r="83" s="2" customFormat="1" ht="50.1" customHeight="1" x14ac:dyDescent="0.3"/>
    <row r="84" s="2" customFormat="1" ht="50.1" customHeight="1" x14ac:dyDescent="0.3"/>
    <row r="85" s="2" customFormat="1" ht="50.1" customHeight="1" x14ac:dyDescent="0.3"/>
    <row r="86" s="2" customFormat="1" ht="50.1" customHeight="1" x14ac:dyDescent="0.3"/>
    <row r="87" s="2" customFormat="1" ht="50.1" customHeight="1" x14ac:dyDescent="0.3"/>
    <row r="88" s="2" customFormat="1" ht="50.1" customHeight="1" x14ac:dyDescent="0.3"/>
    <row r="89" s="2" customFormat="1" ht="50.1" customHeight="1" x14ac:dyDescent="0.3"/>
    <row r="90" s="2" customFormat="1" ht="50.1" customHeight="1" x14ac:dyDescent="0.3"/>
    <row r="91" s="2" customFormat="1" ht="50.1" customHeight="1" x14ac:dyDescent="0.3"/>
    <row r="92" s="2" customFormat="1" ht="50.1" customHeight="1" x14ac:dyDescent="0.3"/>
    <row r="93" s="2" customFormat="1" ht="50.1" customHeight="1" x14ac:dyDescent="0.3"/>
    <row r="94" s="2" customFormat="1" ht="50.1" customHeight="1" x14ac:dyDescent="0.3"/>
    <row r="95" s="2" customFormat="1" ht="50.1" customHeight="1" x14ac:dyDescent="0.3"/>
    <row r="96" s="2" customFormat="1" ht="50.1" customHeight="1" x14ac:dyDescent="0.3"/>
    <row r="97" s="2" customFormat="1" ht="50.1" customHeight="1" x14ac:dyDescent="0.3"/>
    <row r="98" s="2" customFormat="1" ht="50.1" customHeight="1" x14ac:dyDescent="0.3"/>
    <row r="99" s="2" customFormat="1" ht="50.1" customHeight="1" x14ac:dyDescent="0.3"/>
    <row r="100" s="2" customFormat="1" ht="50.1" customHeight="1" x14ac:dyDescent="0.3"/>
    <row r="101" s="2" customFormat="1" ht="50.1" customHeight="1" x14ac:dyDescent="0.3"/>
    <row r="102" s="2" customFormat="1" ht="50.1" customHeight="1" x14ac:dyDescent="0.3"/>
    <row r="103" s="2" customFormat="1" ht="50.1" customHeight="1" x14ac:dyDescent="0.3"/>
    <row r="104" s="2" customFormat="1" ht="50.1" customHeight="1" x14ac:dyDescent="0.3"/>
    <row r="105" s="2" customFormat="1" ht="50.1" customHeight="1" x14ac:dyDescent="0.3"/>
    <row r="106" s="2" customFormat="1" ht="50.1" customHeight="1" x14ac:dyDescent="0.3"/>
    <row r="107" s="2" customFormat="1" ht="50.1" customHeight="1" x14ac:dyDescent="0.3"/>
    <row r="108" s="2" customFormat="1" ht="50.1" customHeight="1" x14ac:dyDescent="0.3"/>
    <row r="109" s="2" customFormat="1" ht="50.1" customHeight="1" x14ac:dyDescent="0.3"/>
    <row r="110" s="2" customFormat="1" ht="50.1" customHeight="1" x14ac:dyDescent="0.3"/>
    <row r="111" s="2" customFormat="1" ht="50.1" customHeight="1" x14ac:dyDescent="0.3"/>
    <row r="112" s="2" customFormat="1" ht="50.1" customHeight="1" x14ac:dyDescent="0.3"/>
    <row r="113" s="2" customFormat="1" ht="50.1" customHeight="1" x14ac:dyDescent="0.3"/>
    <row r="114" s="2" customFormat="1" ht="50.1" customHeight="1" x14ac:dyDescent="0.3"/>
    <row r="115" s="2" customFormat="1" ht="50.1" customHeight="1" x14ac:dyDescent="0.3"/>
    <row r="116" s="2" customFormat="1" ht="50.1" customHeight="1" x14ac:dyDescent="0.3"/>
    <row r="117" s="2" customFormat="1" ht="50.1" customHeight="1" x14ac:dyDescent="0.3"/>
    <row r="118" s="2" customFormat="1" ht="50.1" customHeight="1" x14ac:dyDescent="0.3"/>
    <row r="119" s="2" customFormat="1" ht="50.1" customHeight="1" x14ac:dyDescent="0.3"/>
    <row r="120" s="2" customFormat="1" ht="50.1" customHeight="1" x14ac:dyDescent="0.3"/>
    <row r="121" s="2" customFormat="1" ht="50.1" customHeight="1" x14ac:dyDescent="0.3"/>
    <row r="122" s="2" customFormat="1" ht="50.1" customHeight="1" x14ac:dyDescent="0.3"/>
    <row r="123" s="2" customFormat="1" ht="50.1" customHeight="1" x14ac:dyDescent="0.3"/>
    <row r="124" s="2" customFormat="1" ht="50.1" customHeight="1" x14ac:dyDescent="0.3"/>
    <row r="125" s="2" customFormat="1" ht="50.1" customHeight="1" x14ac:dyDescent="0.3"/>
    <row r="126" s="2" customFormat="1" ht="50.1" customHeight="1" x14ac:dyDescent="0.3"/>
    <row r="127" s="2" customFormat="1" ht="50.1" customHeight="1" x14ac:dyDescent="0.3"/>
    <row r="128" s="2" customFormat="1" ht="50.1" customHeight="1" x14ac:dyDescent="0.3"/>
    <row r="129" s="2" customFormat="1" ht="50.1" customHeight="1" x14ac:dyDescent="0.3"/>
    <row r="130" s="2" customFormat="1" ht="50.1" customHeight="1" x14ac:dyDescent="0.3"/>
    <row r="131" s="2" customFormat="1" ht="50.1" customHeight="1" x14ac:dyDescent="0.3"/>
    <row r="132" s="2" customFormat="1" ht="50.1" customHeight="1" x14ac:dyDescent="0.3"/>
    <row r="133" s="2" customFormat="1" ht="50.1" customHeight="1" x14ac:dyDescent="0.3"/>
    <row r="134" s="2" customFormat="1" ht="50.1" customHeight="1" x14ac:dyDescent="0.3"/>
    <row r="135" s="2" customFormat="1" ht="50.1" customHeight="1" x14ac:dyDescent="0.3"/>
    <row r="136" s="2" customFormat="1" ht="50.1" customHeight="1" x14ac:dyDescent="0.3"/>
    <row r="137" s="2" customFormat="1" ht="50.1" customHeight="1" x14ac:dyDescent="0.3"/>
    <row r="138" s="2" customFormat="1" ht="50.1" customHeight="1" x14ac:dyDescent="0.3"/>
    <row r="139" s="2" customFormat="1" ht="50.1" customHeight="1" x14ac:dyDescent="0.3"/>
    <row r="140" s="2" customFormat="1" ht="50.1" customHeight="1" x14ac:dyDescent="0.3"/>
    <row r="141" s="2" customFormat="1" ht="50.1" customHeight="1" x14ac:dyDescent="0.3"/>
    <row r="142" s="2" customFormat="1" ht="50.1" customHeight="1" x14ac:dyDescent="0.3"/>
    <row r="143" s="2" customFormat="1" ht="50.1" customHeight="1" x14ac:dyDescent="0.3"/>
    <row r="144" s="2" customFormat="1" ht="50.1" customHeight="1" x14ac:dyDescent="0.3"/>
    <row r="145" s="2" customFormat="1" ht="50.1" customHeight="1" x14ac:dyDescent="0.3"/>
    <row r="146" s="2" customFormat="1" ht="50.1" customHeight="1" x14ac:dyDescent="0.3"/>
    <row r="147" s="2" customFormat="1" ht="50.1" customHeight="1" x14ac:dyDescent="0.3"/>
    <row r="148" s="2" customFormat="1" ht="50.1" customHeight="1" x14ac:dyDescent="0.3"/>
    <row r="149" s="2" customFormat="1" ht="50.1" customHeight="1" x14ac:dyDescent="0.3"/>
    <row r="150" s="2" customFormat="1" ht="50.1" customHeight="1" x14ac:dyDescent="0.3"/>
    <row r="151" s="2" customFormat="1" ht="50.1" customHeight="1" x14ac:dyDescent="0.3"/>
    <row r="152" s="2" customFormat="1" ht="50.1" customHeight="1" x14ac:dyDescent="0.3"/>
    <row r="153" s="2" customFormat="1" ht="50.1" customHeight="1" x14ac:dyDescent="0.3"/>
    <row r="154" s="2" customFormat="1" ht="50.1" customHeight="1" x14ac:dyDescent="0.3"/>
    <row r="155" s="2" customFormat="1" ht="50.1" customHeight="1" x14ac:dyDescent="0.3"/>
    <row r="156" s="2" customFormat="1" ht="50.1" customHeight="1" x14ac:dyDescent="0.3"/>
    <row r="157" s="2" customFormat="1" ht="50.1" customHeight="1" x14ac:dyDescent="0.3"/>
    <row r="158" s="2" customFormat="1" ht="50.1" customHeight="1" x14ac:dyDescent="0.3"/>
    <row r="159" s="2" customFormat="1" ht="50.1" customHeight="1" x14ac:dyDescent="0.3"/>
    <row r="160" s="2" customFormat="1" ht="50.1" customHeight="1" x14ac:dyDescent="0.3"/>
    <row r="161" s="2" customFormat="1" ht="50.1" customHeight="1" x14ac:dyDescent="0.3"/>
    <row r="162" s="2" customFormat="1" ht="50.1" customHeight="1" x14ac:dyDescent="0.3"/>
    <row r="163" s="2" customFormat="1" ht="50.1" customHeight="1" x14ac:dyDescent="0.3"/>
    <row r="164" s="2" customFormat="1" ht="50.1" customHeight="1" x14ac:dyDescent="0.3"/>
    <row r="165" s="2" customFormat="1" ht="50.1" customHeight="1" x14ac:dyDescent="0.3"/>
    <row r="166" s="2" customFormat="1" ht="50.1" customHeight="1" x14ac:dyDescent="0.3"/>
    <row r="167" s="2" customFormat="1" ht="50.1" customHeight="1" x14ac:dyDescent="0.3"/>
    <row r="168" s="2" customFormat="1" ht="50.1" customHeight="1" x14ac:dyDescent="0.3"/>
    <row r="169" s="2" customFormat="1" ht="50.1" customHeight="1" x14ac:dyDescent="0.3"/>
    <row r="170" s="2" customFormat="1" ht="50.1" customHeight="1" x14ac:dyDescent="0.3"/>
    <row r="171" s="2" customFormat="1" ht="50.1" customHeight="1" x14ac:dyDescent="0.3"/>
    <row r="172" s="2" customFormat="1" ht="50.1" customHeight="1" x14ac:dyDescent="0.3"/>
    <row r="173" s="2" customFormat="1" ht="50.1" customHeight="1" x14ac:dyDescent="0.3"/>
    <row r="174" s="2" customFormat="1" ht="50.1" customHeight="1" x14ac:dyDescent="0.3"/>
    <row r="175" s="2" customFormat="1" ht="50.1" customHeight="1" x14ac:dyDescent="0.3"/>
    <row r="176" s="2" customFormat="1" ht="50.1" customHeight="1" x14ac:dyDescent="0.3"/>
    <row r="177" s="2" customFormat="1" ht="50.1" customHeight="1" x14ac:dyDescent="0.3"/>
    <row r="178" s="2" customFormat="1" ht="50.1" customHeight="1" x14ac:dyDescent="0.3"/>
    <row r="179" s="2" customFormat="1" ht="50.1" customHeight="1" x14ac:dyDescent="0.3"/>
    <row r="180" s="2" customFormat="1" ht="50.1" customHeight="1" x14ac:dyDescent="0.3"/>
    <row r="181" s="2" customFormat="1" ht="50.1" customHeight="1" x14ac:dyDescent="0.3"/>
    <row r="182" s="2" customFormat="1" ht="50.1" customHeight="1" x14ac:dyDescent="0.3"/>
    <row r="183" s="2" customFormat="1" ht="50.1" customHeight="1" x14ac:dyDescent="0.3"/>
    <row r="184" s="2" customFormat="1" ht="50.1" customHeight="1" x14ac:dyDescent="0.3"/>
    <row r="185" s="2" customFormat="1" ht="50.1" customHeight="1" x14ac:dyDescent="0.3"/>
    <row r="186" s="2" customFormat="1" ht="50.1" customHeight="1" x14ac:dyDescent="0.3"/>
    <row r="187" s="2" customFormat="1" ht="50.1" customHeight="1" x14ac:dyDescent="0.3"/>
    <row r="188" s="2" customFormat="1" ht="50.1" customHeight="1" x14ac:dyDescent="0.3"/>
    <row r="189" s="2" customFormat="1" ht="50.1" customHeight="1" x14ac:dyDescent="0.3"/>
    <row r="190" s="2" customFormat="1" ht="50.1" customHeight="1" x14ac:dyDescent="0.3"/>
    <row r="191" s="2" customFormat="1" ht="50.1" customHeight="1" x14ac:dyDescent="0.3"/>
    <row r="192" s="2" customFormat="1" ht="50.1" customHeight="1" x14ac:dyDescent="0.3"/>
    <row r="193" s="2" customFormat="1" ht="50.1" customHeight="1" x14ac:dyDescent="0.3"/>
    <row r="194" s="2" customFormat="1" ht="50.1" customHeight="1" x14ac:dyDescent="0.3"/>
    <row r="195" s="2" customFormat="1" ht="50.1" customHeight="1" x14ac:dyDescent="0.3"/>
    <row r="196" s="2" customFormat="1" ht="50.1" customHeight="1" x14ac:dyDescent="0.3"/>
    <row r="197" s="2" customFormat="1" ht="50.1" customHeight="1" x14ac:dyDescent="0.3"/>
    <row r="198" s="2" customFormat="1" ht="50.1" customHeight="1" x14ac:dyDescent="0.3"/>
    <row r="199" s="2" customFormat="1" ht="50.1" customHeight="1" x14ac:dyDescent="0.3"/>
    <row r="200" s="2" customFormat="1" ht="50.1" customHeight="1" x14ac:dyDescent="0.3"/>
    <row r="201" s="2" customFormat="1" ht="50.1" customHeight="1" x14ac:dyDescent="0.3"/>
    <row r="202" s="2" customFormat="1" ht="50.1" customHeight="1" x14ac:dyDescent="0.3"/>
    <row r="203" s="2" customFormat="1" ht="50.1" customHeight="1" x14ac:dyDescent="0.3"/>
    <row r="204" s="2" customFormat="1" ht="50.1" customHeight="1" x14ac:dyDescent="0.3"/>
    <row r="205" s="2" customFormat="1" ht="50.1" customHeight="1" x14ac:dyDescent="0.3"/>
    <row r="206" s="2" customFormat="1" ht="50.1" customHeight="1" x14ac:dyDescent="0.3"/>
    <row r="207" s="2" customFormat="1" ht="50.1" customHeigh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="2" customFormat="1" x14ac:dyDescent="0.3"/>
    <row r="9970" s="2" customFormat="1" x14ac:dyDescent="0.3"/>
    <row r="9971" s="2" customFormat="1" x14ac:dyDescent="0.3"/>
    <row r="9972" s="2" customFormat="1" x14ac:dyDescent="0.3"/>
    <row r="9973" s="2" customFormat="1" x14ac:dyDescent="0.3"/>
    <row r="9974" s="2" customFormat="1" x14ac:dyDescent="0.3"/>
    <row r="9975" s="2" customFormat="1" x14ac:dyDescent="0.3"/>
    <row r="9976" s="2" customFormat="1" x14ac:dyDescent="0.3"/>
    <row r="9977" s="2" customFormat="1" x14ac:dyDescent="0.3"/>
    <row r="9978" s="2" customFormat="1" x14ac:dyDescent="0.3"/>
    <row r="9979" s="2" customFormat="1" x14ac:dyDescent="0.3"/>
    <row r="9980" s="2" customFormat="1" x14ac:dyDescent="0.3"/>
    <row r="9981" s="2" customFormat="1" x14ac:dyDescent="0.3"/>
    <row r="9982" s="2" customFormat="1" x14ac:dyDescent="0.3"/>
    <row r="9983" s="2" customFormat="1" x14ac:dyDescent="0.3"/>
    <row r="9984" s="2" customFormat="1" x14ac:dyDescent="0.3"/>
    <row r="9985" s="2" customFormat="1" x14ac:dyDescent="0.3"/>
    <row r="9986" s="2" customFormat="1" x14ac:dyDescent="0.3"/>
    <row r="9987" s="2" customFormat="1" x14ac:dyDescent="0.3"/>
    <row r="9988" s="2" customFormat="1" x14ac:dyDescent="0.3"/>
    <row r="9989" s="2" customFormat="1" x14ac:dyDescent="0.3"/>
    <row r="9990" s="2" customFormat="1" x14ac:dyDescent="0.3"/>
    <row r="9991" s="2" customFormat="1" x14ac:dyDescent="0.3"/>
    <row r="9992" s="2" customFormat="1" x14ac:dyDescent="0.3"/>
    <row r="9993" s="2" customFormat="1" x14ac:dyDescent="0.3"/>
    <row r="9994" s="2" customFormat="1" x14ac:dyDescent="0.3"/>
    <row r="9995" s="2" customFormat="1" x14ac:dyDescent="0.3"/>
    <row r="9996" s="2" customFormat="1" x14ac:dyDescent="0.3"/>
    <row r="9997" s="2" customFormat="1" x14ac:dyDescent="0.3"/>
  </sheetData>
  <mergeCells count="6">
    <mergeCell ref="J3:K4"/>
    <mergeCell ref="A1:K1"/>
    <mergeCell ref="B3:C4"/>
    <mergeCell ref="F3:G4"/>
    <mergeCell ref="H3:I4"/>
    <mergeCell ref="D3:E4"/>
  </mergeCells>
  <pageMargins left="0.7" right="0.7" top="0.75" bottom="0.75" header="0.3" footer="0.3"/>
  <pageSetup paperSize="9" scale="5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2017-08-21T06:14:02Z</cp:lastPrinted>
  <dcterms:created xsi:type="dcterms:W3CDTF">2013-08-20T12:38:07Z</dcterms:created>
  <dcterms:modified xsi:type="dcterms:W3CDTF">2019-11-01T09:29:27Z</dcterms:modified>
</cp:coreProperties>
</file>