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345" windowWidth="15180" windowHeight="10380"/>
  </bookViews>
  <sheets>
    <sheet name="B" sheetId="7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16" i="7" l="1"/>
  <c r="I8" i="7"/>
  <c r="F7" i="7" l="1"/>
  <c r="F9" i="7"/>
  <c r="I9" i="7" s="1"/>
  <c r="G10" i="7"/>
  <c r="J10" i="7" s="1"/>
  <c r="G11" i="7"/>
  <c r="J11" i="7" s="1"/>
  <c r="G12" i="7"/>
  <c r="J12" i="7" s="1"/>
  <c r="F15" i="7"/>
  <c r="I15" i="7" s="1"/>
  <c r="F17" i="7"/>
  <c r="I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6" i="7" l="1"/>
  <c r="J26" i="7" s="1"/>
  <c r="D7" i="7" l="1"/>
  <c r="B7" i="7"/>
  <c r="I7" i="7" s="1"/>
  <c r="G14" i="7" l="1"/>
  <c r="G24" i="7" s="1"/>
  <c r="E14" i="7"/>
  <c r="E24" i="7" s="1"/>
  <c r="G6" i="7"/>
  <c r="G13" i="7" s="1"/>
  <c r="E6" i="7"/>
  <c r="E13" i="7" s="1"/>
  <c r="C14" i="7"/>
  <c r="C6" i="7"/>
  <c r="C13" i="7" l="1"/>
  <c r="J6" i="7"/>
  <c r="J13" i="7" s="1"/>
  <c r="C24" i="7"/>
  <c r="J14" i="7"/>
  <c r="G25" i="7"/>
  <c r="E25" i="7"/>
  <c r="E27" i="7" s="1"/>
  <c r="G27" i="7"/>
  <c r="C25" i="7"/>
  <c r="C27" i="7" s="1"/>
  <c r="J24" i="7" l="1"/>
  <c r="J25" i="7" l="1"/>
  <c r="J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<sst xmlns="http://schemas.openxmlformats.org/spreadsheetml/2006/main" count="26" uniqueCount="26">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</sst>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mulenga/Desktop/Copy%20of%20skasaroCrossTable%20(4)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report"/>
      <sheetName val="Sheet2"/>
      <sheetName val="Sheet3"/>
    </sheetNames>
    <sheetDataSet>
      <sheetData sheetId="0"/>
      <sheetData sheetId="1">
        <row r="10">
          <cell r="AV10">
            <v>1324210184.1105003</v>
          </cell>
        </row>
        <row r="12">
          <cell r="AV12">
            <v>0</v>
          </cell>
        </row>
        <row r="13">
          <cell r="AV13">
            <v>157945.10050000099</v>
          </cell>
        </row>
        <row r="14">
          <cell r="AV14">
            <v>1025.02</v>
          </cell>
        </row>
        <row r="15">
          <cell r="AV15">
            <v>17502</v>
          </cell>
        </row>
        <row r="18">
          <cell r="AV18">
            <v>443282345.43000007</v>
          </cell>
        </row>
        <row r="20">
          <cell r="AV20">
            <v>870127404.35000002</v>
          </cell>
        </row>
        <row r="21">
          <cell r="AV21">
            <v>35289</v>
          </cell>
        </row>
        <row r="22">
          <cell r="AV22">
            <v>600182</v>
          </cell>
        </row>
        <row r="23">
          <cell r="AV23">
            <v>1877896.23</v>
          </cell>
        </row>
        <row r="24">
          <cell r="AV24">
            <v>534883</v>
          </cell>
        </row>
        <row r="25">
          <cell r="AV25">
            <v>2628185.6399999997</v>
          </cell>
        </row>
        <row r="26">
          <cell r="AV26">
            <v>3821923.4649999999</v>
          </cell>
        </row>
        <row r="29">
          <cell r="AV29">
            <v>354718.60499999847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8"/>
  <sheetViews>
    <sheetView tabSelected="1" zoomScaleNormal="100" workbookViewId="0">
      <selection activeCell="B3" sqref="B3"/>
    </sheetView>
  </sheetViews>
  <sheetFormatPr defaultColWidth="9.140625" defaultRowHeight="18.75" x14ac:dyDescent="0.3"/>
  <cols>
    <col min="1" max="1" width="50.7109375" style="11" customWidth="1"/>
    <col min="2" max="2" width="23.42578125" style="11" customWidth="1"/>
    <col min="3" max="3" width="19" style="11" customWidth="1"/>
    <col min="4" max="4" width="18.5703125" style="11" bestFit="1" customWidth="1"/>
    <col min="5" max="5" width="26.140625" style="11" customWidth="1"/>
    <col min="6" max="6" width="18.85546875" style="11" customWidth="1"/>
    <col min="7" max="7" width="20.140625" style="11" customWidth="1"/>
    <col min="8" max="8" width="7" style="11" customWidth="1"/>
    <col min="9" max="9" width="18.5703125" style="11" bestFit="1" customWidth="1"/>
    <col min="10" max="10" width="22.85546875" style="11" bestFit="1" customWidth="1"/>
    <col min="11" max="11" width="9.140625" style="11"/>
    <col min="12" max="12" width="13.28515625" style="11" bestFit="1" customWidth="1"/>
    <col min="13" max="16384" width="9.140625" style="11"/>
  </cols>
  <sheetData>
    <row r="1" spans="1:13" s="1" customForma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3" s="2" customFormat="1" x14ac:dyDescent="0.3">
      <c r="B2" s="15"/>
      <c r="J2" s="15"/>
    </row>
    <row r="3" spans="1:13" s="2" customFormat="1" x14ac:dyDescent="0.3"/>
    <row r="4" spans="1:13" s="3" customFormat="1" x14ac:dyDescent="0.3">
      <c r="A4" s="16" t="s">
        <v>25</v>
      </c>
      <c r="B4" s="17">
        <v>42795</v>
      </c>
      <c r="C4" s="18"/>
      <c r="D4" s="17">
        <v>42887</v>
      </c>
      <c r="E4" s="18"/>
      <c r="F4" s="17">
        <v>42979</v>
      </c>
      <c r="G4" s="18"/>
      <c r="H4" s="17"/>
      <c r="I4" s="17" t="s">
        <v>24</v>
      </c>
      <c r="J4" s="18"/>
    </row>
    <row r="5" spans="1:13" s="3" customFormat="1" x14ac:dyDescent="0.3">
      <c r="A5" s="4" t="s">
        <v>0</v>
      </c>
      <c r="B5" s="19"/>
      <c r="C5" s="20"/>
      <c r="D5" s="19"/>
      <c r="E5" s="20"/>
      <c r="F5" s="19"/>
      <c r="G5" s="20"/>
      <c r="H5" s="19"/>
      <c r="I5" s="19"/>
      <c r="J5" s="20"/>
    </row>
    <row r="6" spans="1:13" s="5" customFormat="1" x14ac:dyDescent="0.3">
      <c r="A6" s="12" t="s">
        <v>2</v>
      </c>
      <c r="B6" s="13"/>
      <c r="C6" s="13">
        <f>B7+B8+B9</f>
        <v>1233555948.6800001</v>
      </c>
      <c r="D6" s="13"/>
      <c r="E6" s="13">
        <f t="shared" ref="E6" si="0">D7+D8+D9</f>
        <v>1369502817</v>
      </c>
      <c r="F6" s="13"/>
      <c r="G6" s="13">
        <f t="shared" ref="G6" si="1">F7+F8+F9</f>
        <v>1324210184.1105003</v>
      </c>
      <c r="I6" s="13"/>
      <c r="J6" s="13">
        <f>+C6+E6+G6</f>
        <v>3927268949.7905006</v>
      </c>
      <c r="L6" s="6"/>
      <c r="M6" s="6"/>
    </row>
    <row r="7" spans="1:13" s="9" customFormat="1" x14ac:dyDescent="0.3">
      <c r="A7" s="7" t="s">
        <v>13</v>
      </c>
      <c r="B7" s="8">
        <f>1194758486.68+38797462</f>
        <v>1233555948.6800001</v>
      </c>
      <c r="C7" s="8"/>
      <c r="D7" s="8">
        <f>1323500309+46002508</f>
        <v>1369502817</v>
      </c>
      <c r="E7" s="8"/>
      <c r="F7" s="8">
        <f>[1]report!$AV$10</f>
        <v>1324210184.1105003</v>
      </c>
      <c r="G7" s="8"/>
      <c r="I7" s="8">
        <f>+B7+D7+F7</f>
        <v>3927268949.7905006</v>
      </c>
      <c r="J7" s="8"/>
      <c r="L7" s="10"/>
      <c r="M7" s="10"/>
    </row>
    <row r="8" spans="1:13" s="9" customFormat="1" x14ac:dyDescent="0.3">
      <c r="A8" s="7" t="s">
        <v>14</v>
      </c>
      <c r="B8" s="8">
        <v>0</v>
      </c>
      <c r="C8" s="8"/>
      <c r="D8" s="8">
        <v>0</v>
      </c>
      <c r="E8" s="8"/>
      <c r="F8" s="8">
        <v>0</v>
      </c>
      <c r="G8" s="8"/>
      <c r="I8" s="8">
        <f>+B8+D8+F8</f>
        <v>0</v>
      </c>
      <c r="J8" s="8"/>
      <c r="L8" s="10"/>
      <c r="M8" s="10"/>
    </row>
    <row r="9" spans="1:13" s="9" customFormat="1" x14ac:dyDescent="0.3">
      <c r="A9" s="7" t="s">
        <v>15</v>
      </c>
      <c r="B9" s="8">
        <v>0</v>
      </c>
      <c r="C9" s="8"/>
      <c r="D9" s="8">
        <v>0</v>
      </c>
      <c r="E9" s="8"/>
      <c r="F9" s="8">
        <f>[1]report!$AV$12</f>
        <v>0</v>
      </c>
      <c r="G9" s="8"/>
      <c r="I9" s="8">
        <f>+B9+D9+F9</f>
        <v>0</v>
      </c>
      <c r="J9" s="8"/>
      <c r="L9" s="10"/>
      <c r="M9" s="10"/>
    </row>
    <row r="10" spans="1:13" s="9" customFormat="1" x14ac:dyDescent="0.3">
      <c r="A10" s="7" t="s">
        <v>3</v>
      </c>
      <c r="B10" s="8"/>
      <c r="C10" s="8">
        <v>16036.25</v>
      </c>
      <c r="D10" s="8"/>
      <c r="E10" s="8">
        <v>24217</v>
      </c>
      <c r="F10" s="8"/>
      <c r="G10" s="8">
        <f>[1]report!$AV$13</f>
        <v>157945.10050000099</v>
      </c>
      <c r="I10" s="8"/>
      <c r="J10" s="8">
        <f>+C10+E10+G10</f>
        <v>198198.35050000099</v>
      </c>
      <c r="L10" s="10"/>
      <c r="M10" s="10"/>
    </row>
    <row r="11" spans="1:13" s="9" customFormat="1" x14ac:dyDescent="0.3">
      <c r="A11" s="7" t="s">
        <v>16</v>
      </c>
      <c r="B11" s="8"/>
      <c r="C11" s="8">
        <v>1931.63</v>
      </c>
      <c r="D11" s="8"/>
      <c r="E11" s="2">
        <v>1429</v>
      </c>
      <c r="F11" s="8"/>
      <c r="G11" s="8">
        <f>[1]report!$AV$14</f>
        <v>1025.02</v>
      </c>
      <c r="I11" s="8"/>
      <c r="J11" s="8">
        <f>+C11+E11+G11</f>
        <v>4385.6499999999996</v>
      </c>
      <c r="L11" s="10"/>
      <c r="M11" s="10"/>
    </row>
    <row r="12" spans="1:13" s="9" customFormat="1" x14ac:dyDescent="0.3">
      <c r="A12" s="7" t="s">
        <v>17</v>
      </c>
      <c r="B12" s="8"/>
      <c r="C12" s="8">
        <v>43850.9</v>
      </c>
      <c r="D12" s="8"/>
      <c r="E12" s="8">
        <v>118831</v>
      </c>
      <c r="F12" s="8"/>
      <c r="G12" s="8">
        <f>[1]report!$AV$15</f>
        <v>17502</v>
      </c>
      <c r="I12" s="8"/>
      <c r="J12" s="8">
        <f>+C12+E12+G12</f>
        <v>180183.9</v>
      </c>
      <c r="L12" s="10"/>
      <c r="M12" s="10"/>
    </row>
    <row r="13" spans="1:13" s="5" customFormat="1" x14ac:dyDescent="0.3">
      <c r="A13" s="12" t="s">
        <v>4</v>
      </c>
      <c r="B13" s="13"/>
      <c r="C13" s="13">
        <f>C6+C10+C11+C12</f>
        <v>1233617767.4600003</v>
      </c>
      <c r="D13" s="13"/>
      <c r="E13" s="13">
        <f t="shared" ref="E13" si="2">E6+E10+E11+E12</f>
        <v>1369647294</v>
      </c>
      <c r="F13" s="13"/>
      <c r="G13" s="13">
        <f>G6+G10+G11+G12</f>
        <v>1324386656.2310004</v>
      </c>
      <c r="I13" s="13"/>
      <c r="J13" s="13">
        <f>SUM(J6:J12)</f>
        <v>3927651717.6910009</v>
      </c>
      <c r="L13" s="6"/>
      <c r="M13" s="6"/>
    </row>
    <row r="14" spans="1:13" s="5" customFormat="1" x14ac:dyDescent="0.3">
      <c r="A14" s="12" t="s">
        <v>5</v>
      </c>
      <c r="B14" s="13"/>
      <c r="C14" s="13">
        <f>B15+B16+B17</f>
        <v>1223411949.6300001</v>
      </c>
      <c r="D14" s="13"/>
      <c r="E14" s="13">
        <f t="shared" ref="E14" si="3">D15+D16+D17</f>
        <v>1358728629</v>
      </c>
      <c r="F14" s="13"/>
      <c r="G14" s="13">
        <f t="shared" ref="G14" si="4">F15+F16+F17</f>
        <v>1313409749.7800002</v>
      </c>
      <c r="I14" s="13"/>
      <c r="J14" s="13">
        <f>+C14+E14+G14</f>
        <v>3895550328.4100003</v>
      </c>
      <c r="L14" s="6"/>
      <c r="M14" s="6"/>
    </row>
    <row r="15" spans="1:13" s="9" customFormat="1" x14ac:dyDescent="0.3">
      <c r="A15" s="7" t="s">
        <v>18</v>
      </c>
      <c r="B15" s="8">
        <v>493295500.94</v>
      </c>
      <c r="C15" s="8"/>
      <c r="D15" s="8">
        <v>446805196</v>
      </c>
      <c r="E15" s="8"/>
      <c r="F15" s="8">
        <f>[1]report!$AV$18</f>
        <v>443282345.43000007</v>
      </c>
      <c r="G15" s="8"/>
      <c r="I15" s="8">
        <f>+B15+D15+F15</f>
        <v>1383383042.3700001</v>
      </c>
      <c r="J15" s="8"/>
      <c r="L15" s="10"/>
      <c r="M15" s="10"/>
    </row>
    <row r="16" spans="1:13" s="9" customFormat="1" ht="20.25" customHeight="1" x14ac:dyDescent="0.3">
      <c r="A16" s="7" t="s">
        <v>19</v>
      </c>
      <c r="B16" s="8">
        <v>0</v>
      </c>
      <c r="C16" s="8"/>
      <c r="D16" s="8">
        <v>0</v>
      </c>
      <c r="E16" s="8"/>
      <c r="F16" s="8">
        <v>0</v>
      </c>
      <c r="G16" s="8"/>
      <c r="I16" s="8">
        <f>+B16+D16+F16</f>
        <v>0</v>
      </c>
      <c r="J16" s="8"/>
      <c r="L16" s="10"/>
      <c r="M16" s="10"/>
    </row>
    <row r="17" spans="1:13" s="9" customFormat="1" x14ac:dyDescent="0.3">
      <c r="A17" s="7" t="s">
        <v>20</v>
      </c>
      <c r="B17" s="8">
        <v>730116448.69000006</v>
      </c>
      <c r="C17" s="8"/>
      <c r="D17" s="8">
        <v>911923433</v>
      </c>
      <c r="E17" s="8"/>
      <c r="F17" s="8">
        <f>[1]report!$AV$20</f>
        <v>870127404.35000002</v>
      </c>
      <c r="G17" s="8"/>
      <c r="I17" s="8">
        <f>+B17+D17+F17</f>
        <v>2512167286.04</v>
      </c>
      <c r="J17" s="8"/>
      <c r="L17" s="10"/>
      <c r="M17" s="10"/>
    </row>
    <row r="18" spans="1:13" s="9" customFormat="1" x14ac:dyDescent="0.3">
      <c r="A18" s="7" t="s">
        <v>6</v>
      </c>
      <c r="B18" s="8"/>
      <c r="C18" s="8">
        <v>7872.02</v>
      </c>
      <c r="D18" s="8"/>
      <c r="E18" s="8">
        <v>88809</v>
      </c>
      <c r="F18" s="8"/>
      <c r="G18" s="8">
        <f>[1]report!$AV$21</f>
        <v>35289</v>
      </c>
      <c r="I18" s="8"/>
      <c r="J18" s="8">
        <f>+C18+E18+G18</f>
        <v>131970.02000000002</v>
      </c>
      <c r="L18" s="10"/>
      <c r="M18" s="10"/>
    </row>
    <row r="19" spans="1:13" s="9" customFormat="1" x14ac:dyDescent="0.3">
      <c r="A19" s="7" t="s">
        <v>7</v>
      </c>
      <c r="B19" s="8"/>
      <c r="C19" s="8">
        <v>268039.74</v>
      </c>
      <c r="D19" s="8"/>
      <c r="E19" s="8">
        <v>415700</v>
      </c>
      <c r="F19" s="8"/>
      <c r="G19" s="8">
        <f>[1]report!$AV$22</f>
        <v>600182</v>
      </c>
      <c r="I19" s="8"/>
      <c r="J19" s="8">
        <f>+C19+E19+G19</f>
        <v>1283921.74</v>
      </c>
      <c r="L19" s="10"/>
      <c r="M19" s="10"/>
    </row>
    <row r="20" spans="1:13" s="9" customFormat="1" x14ac:dyDescent="0.3">
      <c r="A20" s="7" t="s">
        <v>1</v>
      </c>
      <c r="B20" s="8"/>
      <c r="C20" s="8">
        <v>2040996.09</v>
      </c>
      <c r="D20" s="8"/>
      <c r="E20" s="8">
        <v>2136681</v>
      </c>
      <c r="F20" s="8"/>
      <c r="G20" s="8">
        <f>[1]report!$AV$23</f>
        <v>1877896.23</v>
      </c>
      <c r="I20" s="8"/>
      <c r="J20" s="8">
        <f>+C20+E20+G20</f>
        <v>6055573.3200000003</v>
      </c>
      <c r="L20" s="10"/>
      <c r="M20" s="10"/>
    </row>
    <row r="21" spans="1:13" s="9" customFormat="1" x14ac:dyDescent="0.3">
      <c r="A21" s="7" t="s">
        <v>8</v>
      </c>
      <c r="B21" s="8"/>
      <c r="C21" s="8">
        <v>545232</v>
      </c>
      <c r="D21" s="8"/>
      <c r="E21" s="8">
        <v>565445</v>
      </c>
      <c r="F21" s="8"/>
      <c r="G21" s="8">
        <f>[1]report!$AV$24</f>
        <v>534883</v>
      </c>
      <c r="I21" s="8"/>
      <c r="J21" s="8">
        <f>+C21+E21+G21</f>
        <v>1645560</v>
      </c>
      <c r="L21" s="10"/>
      <c r="M21" s="10"/>
    </row>
    <row r="22" spans="1:13" s="9" customFormat="1" x14ac:dyDescent="0.3">
      <c r="A22" s="7" t="s">
        <v>9</v>
      </c>
      <c r="B22" s="8"/>
      <c r="C22" s="8">
        <v>2609533.6800000002</v>
      </c>
      <c r="D22" s="8"/>
      <c r="E22" s="8">
        <v>2756436</v>
      </c>
      <c r="F22" s="8"/>
      <c r="G22" s="8">
        <f>[1]report!$AV$25</f>
        <v>2628185.6399999997</v>
      </c>
      <c r="I22" s="8"/>
      <c r="J22" s="8">
        <f>+C22+E22+G22</f>
        <v>7994155.3199999994</v>
      </c>
      <c r="L22" s="10"/>
      <c r="M22" s="10"/>
    </row>
    <row r="23" spans="1:13" s="9" customFormat="1" x14ac:dyDescent="0.3">
      <c r="A23" s="7" t="s">
        <v>21</v>
      </c>
      <c r="B23" s="8"/>
      <c r="C23" s="8">
        <v>3726075.9</v>
      </c>
      <c r="D23" s="8"/>
      <c r="E23" s="8">
        <v>3956667</v>
      </c>
      <c r="F23" s="8"/>
      <c r="G23" s="8">
        <f>[1]report!$AV$26</f>
        <v>3821923.4649999999</v>
      </c>
      <c r="I23" s="8"/>
      <c r="J23" s="8">
        <f>+C23+E23+G23</f>
        <v>11504666.365</v>
      </c>
      <c r="L23" s="10"/>
      <c r="M23" s="10"/>
    </row>
    <row r="24" spans="1:13" s="5" customFormat="1" x14ac:dyDescent="0.3">
      <c r="A24" s="12" t="s">
        <v>10</v>
      </c>
      <c r="B24" s="13"/>
      <c r="C24" s="13">
        <f>C14+C18+C19+C20+C21+C22+C23</f>
        <v>1232609699.0600002</v>
      </c>
      <c r="D24" s="13"/>
      <c r="E24" s="13">
        <f t="shared" ref="E24" si="5">E14+E18+E19+E20+E21+E22+E23</f>
        <v>1368648367</v>
      </c>
      <c r="F24" s="13"/>
      <c r="G24" s="13">
        <f t="shared" ref="G24" si="6">G14+G18+G19+G20+G21+G22+G23</f>
        <v>1322908109.1150002</v>
      </c>
      <c r="I24" s="13"/>
      <c r="J24" s="13">
        <f>SUM(J14:J23)</f>
        <v>3924166175.1750002</v>
      </c>
      <c r="L24" s="6"/>
      <c r="M24" s="6"/>
    </row>
    <row r="25" spans="1:13" s="5" customFormat="1" x14ac:dyDescent="0.3">
      <c r="A25" s="12" t="s">
        <v>22</v>
      </c>
      <c r="B25" s="13"/>
      <c r="C25" s="13">
        <f>C13-C24</f>
        <v>1008068.4000000954</v>
      </c>
      <c r="D25" s="13"/>
      <c r="E25" s="13">
        <f t="shared" ref="E25" si="7">E13-E24</f>
        <v>998927</v>
      </c>
      <c r="F25" s="13"/>
      <c r="G25" s="13">
        <f>G13-G24</f>
        <v>1478547.1160001755</v>
      </c>
      <c r="I25" s="13"/>
      <c r="J25" s="13">
        <f>+J13-J24</f>
        <v>3485542.5160007477</v>
      </c>
      <c r="L25" s="6"/>
      <c r="M25" s="6"/>
    </row>
    <row r="26" spans="1:13" s="9" customFormat="1" x14ac:dyDescent="0.3">
      <c r="A26" s="7" t="s">
        <v>23</v>
      </c>
      <c r="B26" s="8"/>
      <c r="C26" s="8">
        <v>225878.86</v>
      </c>
      <c r="D26" s="8"/>
      <c r="E26" s="8">
        <v>0</v>
      </c>
      <c r="F26" s="8"/>
      <c r="G26" s="8">
        <f>[1]report!$AV$29</f>
        <v>354718.60499999847</v>
      </c>
      <c r="I26" s="8"/>
      <c r="J26" s="8">
        <f>+C26+E26+G26</f>
        <v>580597.46499999845</v>
      </c>
      <c r="L26" s="10"/>
      <c r="M26" s="10"/>
    </row>
    <row r="27" spans="1:13" s="5" customFormat="1" x14ac:dyDescent="0.3">
      <c r="A27" s="12" t="s">
        <v>11</v>
      </c>
      <c r="B27" s="13"/>
      <c r="C27" s="13">
        <f>C25-C26</f>
        <v>782189.54000009538</v>
      </c>
      <c r="D27" s="13"/>
      <c r="E27" s="13">
        <f t="shared" ref="E27" si="8">E25-E26</f>
        <v>998927</v>
      </c>
      <c r="F27" s="13"/>
      <c r="G27" s="13">
        <f t="shared" ref="G27" si="9">G25-G26</f>
        <v>1123828.5110001769</v>
      </c>
      <c r="H27" s="22"/>
      <c r="I27" s="13"/>
      <c r="J27" s="13">
        <f>+J25-J26</f>
        <v>2904945.0510007492</v>
      </c>
      <c r="L27" s="6"/>
      <c r="M27" s="6"/>
    </row>
    <row r="28" spans="1:13" s="9" customFormat="1" ht="33" customHeight="1" x14ac:dyDescent="0.3">
      <c r="A28" s="2"/>
    </row>
    <row r="29" spans="1:13" s="2" customFormat="1" ht="33" customHeight="1" x14ac:dyDescent="0.3">
      <c r="A29" s="14"/>
      <c r="F29" s="15"/>
    </row>
    <row r="30" spans="1:13" s="2" customFormat="1" ht="33" customHeight="1" x14ac:dyDescent="0.3">
      <c r="A30" s="14"/>
      <c r="F30" s="15"/>
    </row>
    <row r="31" spans="1:13" s="2" customFormat="1" ht="33" customHeight="1" x14ac:dyDescent="0.3">
      <c r="A31" s="14"/>
      <c r="F31" s="15"/>
    </row>
    <row r="32" spans="1:13" s="2" customFormat="1" ht="33" customHeight="1" x14ac:dyDescent="0.3">
      <c r="A32" s="14"/>
      <c r="F32" s="15"/>
    </row>
    <row r="33" spans="1:6" s="2" customFormat="1" ht="50.1" customHeight="1" x14ac:dyDescent="0.3">
      <c r="A33" s="14"/>
      <c r="F33" s="15"/>
    </row>
    <row r="34" spans="1:6" s="2" customFormat="1" ht="50.1" customHeight="1" x14ac:dyDescent="0.3">
      <c r="A34" s="14"/>
      <c r="F34" s="15"/>
    </row>
    <row r="35" spans="1:6" s="2" customFormat="1" ht="50.1" customHeight="1" x14ac:dyDescent="0.3">
      <c r="A35" s="14"/>
      <c r="F35" s="15"/>
    </row>
    <row r="36" spans="1:6" s="2" customFormat="1" ht="50.1" customHeight="1" x14ac:dyDescent="0.3">
      <c r="A36" s="14"/>
      <c r="F36" s="15"/>
    </row>
    <row r="37" spans="1:6" s="2" customFormat="1" ht="50.1" customHeight="1" x14ac:dyDescent="0.3">
      <c r="A37" s="14"/>
      <c r="F37" s="15"/>
    </row>
    <row r="38" spans="1:6" s="2" customFormat="1" ht="50.1" customHeight="1" x14ac:dyDescent="0.3">
      <c r="A38" s="14"/>
      <c r="F38" s="15"/>
    </row>
    <row r="39" spans="1:6" s="2" customFormat="1" ht="50.1" customHeight="1" x14ac:dyDescent="0.3">
      <c r="A39" s="14"/>
      <c r="F39" s="15"/>
    </row>
    <row r="40" spans="1:6" s="2" customFormat="1" ht="50.1" customHeight="1" x14ac:dyDescent="0.3">
      <c r="A40" s="14"/>
      <c r="F40" s="15"/>
    </row>
    <row r="41" spans="1:6" s="2" customFormat="1" ht="50.1" customHeight="1" x14ac:dyDescent="0.3">
      <c r="A41" s="14"/>
      <c r="F41" s="15"/>
    </row>
    <row r="42" spans="1:6" s="2" customFormat="1" ht="50.1" customHeight="1" x14ac:dyDescent="0.3">
      <c r="A42" s="14"/>
      <c r="F42" s="15"/>
    </row>
    <row r="43" spans="1:6" s="2" customFormat="1" ht="50.1" customHeight="1" x14ac:dyDescent="0.3">
      <c r="A43" s="14"/>
      <c r="F43" s="15"/>
    </row>
    <row r="44" spans="1:6" s="2" customFormat="1" ht="50.1" customHeight="1" x14ac:dyDescent="0.3">
      <c r="A44" s="14"/>
      <c r="F44" s="15"/>
    </row>
    <row r="45" spans="1:6" s="2" customFormat="1" ht="50.1" customHeight="1" x14ac:dyDescent="0.3">
      <c r="A45" s="14"/>
      <c r="F45" s="15"/>
    </row>
    <row r="46" spans="1:6" s="2" customFormat="1" ht="50.1" customHeight="1" x14ac:dyDescent="0.3">
      <c r="A46" s="14"/>
      <c r="F46" s="15"/>
    </row>
    <row r="47" spans="1:6" s="2" customFormat="1" ht="50.1" customHeight="1" x14ac:dyDescent="0.3">
      <c r="A47" s="14"/>
      <c r="F47" s="15"/>
    </row>
    <row r="48" spans="1:6" s="2" customFormat="1" ht="50.1" customHeight="1" x14ac:dyDescent="0.3">
      <c r="A48" s="14"/>
      <c r="F48" s="15"/>
    </row>
    <row r="49" spans="1:6" s="2" customFormat="1" ht="50.1" customHeight="1" x14ac:dyDescent="0.3">
      <c r="A49" s="14"/>
      <c r="F49" s="15"/>
    </row>
    <row r="50" spans="1:6" s="2" customFormat="1" ht="50.1" customHeight="1" x14ac:dyDescent="0.3">
      <c r="A50" s="14"/>
      <c r="F50" s="15"/>
    </row>
    <row r="51" spans="1:6" s="2" customFormat="1" ht="50.1" customHeight="1" x14ac:dyDescent="0.3">
      <c r="A51" s="14"/>
      <c r="F51" s="15"/>
    </row>
    <row r="52" spans="1:6" s="2" customFormat="1" ht="50.1" customHeight="1" x14ac:dyDescent="0.3">
      <c r="A52" s="14"/>
      <c r="F52" s="15"/>
    </row>
    <row r="53" spans="1:6" s="2" customFormat="1" ht="50.1" customHeight="1" x14ac:dyDescent="0.3">
      <c r="A53" s="14"/>
      <c r="F53" s="15"/>
    </row>
    <row r="54" spans="1:6" s="2" customFormat="1" ht="50.1" customHeight="1" x14ac:dyDescent="0.3"/>
    <row r="55" spans="1:6" s="2" customFormat="1" ht="50.1" customHeight="1" x14ac:dyDescent="0.3"/>
    <row r="56" spans="1:6" s="2" customFormat="1" ht="50.1" customHeight="1" x14ac:dyDescent="0.3"/>
    <row r="57" spans="1:6" s="2" customFormat="1" ht="50.1" customHeight="1" x14ac:dyDescent="0.3"/>
    <row r="58" spans="1:6" s="2" customFormat="1" ht="50.1" customHeight="1" x14ac:dyDescent="0.3"/>
    <row r="59" spans="1:6" s="2" customFormat="1" ht="50.1" customHeight="1" x14ac:dyDescent="0.3"/>
    <row r="60" spans="1:6" s="2" customFormat="1" ht="50.1" customHeight="1" x14ac:dyDescent="0.3"/>
    <row r="61" spans="1:6" s="2" customFormat="1" ht="50.1" customHeight="1" x14ac:dyDescent="0.3"/>
    <row r="62" spans="1:6" s="2" customFormat="1" ht="50.1" customHeight="1" x14ac:dyDescent="0.3"/>
    <row r="63" spans="1:6" s="2" customFormat="1" ht="50.1" customHeight="1" x14ac:dyDescent="0.3"/>
    <row r="64" spans="1:6" s="2" customFormat="1" ht="50.1" customHeight="1" x14ac:dyDescent="0.3"/>
    <row r="65" s="2" customFormat="1" ht="50.1" customHeight="1" x14ac:dyDescent="0.3"/>
    <row r="66" s="2" customFormat="1" ht="50.1" customHeight="1" x14ac:dyDescent="0.3"/>
    <row r="67" s="2" customFormat="1" ht="50.1" customHeight="1" x14ac:dyDescent="0.3"/>
    <row r="68" s="2" customFormat="1" ht="50.1" customHeight="1" x14ac:dyDescent="0.3"/>
    <row r="69" s="2" customFormat="1" ht="50.1" customHeight="1" x14ac:dyDescent="0.3"/>
    <row r="70" s="2" customFormat="1" ht="50.1" customHeight="1" x14ac:dyDescent="0.3"/>
    <row r="71" s="2" customFormat="1" ht="50.1" customHeight="1" x14ac:dyDescent="0.3"/>
    <row r="72" s="2" customFormat="1" ht="50.1" customHeight="1" x14ac:dyDescent="0.3"/>
    <row r="73" s="2" customFormat="1" ht="50.1" customHeight="1" x14ac:dyDescent="0.3"/>
    <row r="74" s="2" customFormat="1" ht="50.1" customHeight="1" x14ac:dyDescent="0.3"/>
    <row r="75" s="2" customFormat="1" ht="50.1" customHeight="1" x14ac:dyDescent="0.3"/>
    <row r="76" s="2" customFormat="1" ht="50.1" customHeight="1" x14ac:dyDescent="0.3"/>
    <row r="77" s="2" customFormat="1" ht="50.1" customHeight="1" x14ac:dyDescent="0.3"/>
    <row r="78" s="2" customFormat="1" ht="50.1" customHeight="1" x14ac:dyDescent="0.3"/>
    <row r="79" s="2" customFormat="1" ht="50.1" customHeight="1" x14ac:dyDescent="0.3"/>
    <row r="80" s="2" customFormat="1" ht="50.1" customHeight="1" x14ac:dyDescent="0.3"/>
    <row r="81" s="2" customFormat="1" ht="50.1" customHeight="1" x14ac:dyDescent="0.3"/>
    <row r="82" s="2" customFormat="1" ht="50.1" customHeight="1" x14ac:dyDescent="0.3"/>
    <row r="83" s="2" customFormat="1" ht="50.1" customHeight="1" x14ac:dyDescent="0.3"/>
    <row r="84" s="2" customFormat="1" ht="50.1" customHeight="1" x14ac:dyDescent="0.3"/>
    <row r="85" s="2" customFormat="1" ht="50.1" customHeight="1" x14ac:dyDescent="0.3"/>
    <row r="86" s="2" customFormat="1" ht="50.1" customHeight="1" x14ac:dyDescent="0.3"/>
    <row r="87" s="2" customFormat="1" ht="50.1" customHeight="1" x14ac:dyDescent="0.3"/>
    <row r="88" s="2" customFormat="1" ht="50.1" customHeight="1" x14ac:dyDescent="0.3"/>
    <row r="89" s="2" customFormat="1" ht="50.1" customHeight="1" x14ac:dyDescent="0.3"/>
    <row r="90" s="2" customFormat="1" ht="50.1" customHeight="1" x14ac:dyDescent="0.3"/>
    <row r="91" s="2" customFormat="1" ht="50.1" customHeight="1" x14ac:dyDescent="0.3"/>
    <row r="92" s="2" customFormat="1" ht="50.1" customHeight="1" x14ac:dyDescent="0.3"/>
    <row r="93" s="2" customFormat="1" ht="50.1" customHeight="1" x14ac:dyDescent="0.3"/>
    <row r="94" s="2" customFormat="1" ht="50.1" customHeight="1" x14ac:dyDescent="0.3"/>
    <row r="95" s="2" customFormat="1" ht="50.1" customHeight="1" x14ac:dyDescent="0.3"/>
    <row r="96" s="2" customFormat="1" ht="50.1" customHeight="1" x14ac:dyDescent="0.3"/>
    <row r="97" s="2" customFormat="1" ht="50.1" customHeight="1" x14ac:dyDescent="0.3"/>
    <row r="98" s="2" customFormat="1" ht="50.1" customHeight="1" x14ac:dyDescent="0.3"/>
    <row r="99" s="2" customFormat="1" ht="50.1" customHeight="1" x14ac:dyDescent="0.3"/>
    <row r="100" s="2" customFormat="1" ht="50.1" customHeight="1" x14ac:dyDescent="0.3"/>
    <row r="101" s="2" customFormat="1" ht="50.1" customHeight="1" x14ac:dyDescent="0.3"/>
    <row r="102" s="2" customFormat="1" ht="50.1" customHeight="1" x14ac:dyDescent="0.3"/>
    <row r="103" s="2" customFormat="1" ht="50.1" customHeight="1" x14ac:dyDescent="0.3"/>
    <row r="104" s="2" customFormat="1" ht="50.1" customHeight="1" x14ac:dyDescent="0.3"/>
    <row r="105" s="2" customFormat="1" ht="50.1" customHeight="1" x14ac:dyDescent="0.3"/>
    <row r="106" s="2" customFormat="1" ht="50.1" customHeight="1" x14ac:dyDescent="0.3"/>
    <row r="107" s="2" customFormat="1" ht="50.1" customHeight="1" x14ac:dyDescent="0.3"/>
    <row r="108" s="2" customFormat="1" ht="50.1" customHeight="1" x14ac:dyDescent="0.3"/>
    <row r="109" s="2" customFormat="1" ht="50.1" customHeight="1" x14ac:dyDescent="0.3"/>
    <row r="110" s="2" customFormat="1" ht="50.1" customHeight="1" x14ac:dyDescent="0.3"/>
    <row r="111" s="2" customFormat="1" ht="50.1" customHeight="1" x14ac:dyDescent="0.3"/>
    <row r="112" s="2" customFormat="1" ht="50.1" customHeight="1" x14ac:dyDescent="0.3"/>
    <row r="113" s="2" customFormat="1" ht="50.1" customHeight="1" x14ac:dyDescent="0.3"/>
    <row r="114" s="2" customFormat="1" ht="50.1" customHeight="1" x14ac:dyDescent="0.3"/>
    <row r="115" s="2" customFormat="1" ht="50.1" customHeight="1" x14ac:dyDescent="0.3"/>
    <row r="116" s="2" customFormat="1" ht="50.1" customHeight="1" x14ac:dyDescent="0.3"/>
    <row r="117" s="2" customFormat="1" ht="50.1" customHeight="1" x14ac:dyDescent="0.3"/>
    <row r="118" s="2" customFormat="1" ht="50.1" customHeight="1" x14ac:dyDescent="0.3"/>
    <row r="119" s="2" customFormat="1" ht="50.1" customHeight="1" x14ac:dyDescent="0.3"/>
    <row r="120" s="2" customFormat="1" ht="50.1" customHeight="1" x14ac:dyDescent="0.3"/>
    <row r="121" s="2" customFormat="1" ht="50.1" customHeight="1" x14ac:dyDescent="0.3"/>
    <row r="122" s="2" customFormat="1" ht="50.1" customHeight="1" x14ac:dyDescent="0.3"/>
    <row r="123" s="2" customFormat="1" ht="50.1" customHeight="1" x14ac:dyDescent="0.3"/>
    <row r="124" s="2" customFormat="1" ht="50.1" customHeight="1" x14ac:dyDescent="0.3"/>
    <row r="125" s="2" customFormat="1" ht="50.1" customHeight="1" x14ac:dyDescent="0.3"/>
    <row r="126" s="2" customFormat="1" ht="50.1" customHeight="1" x14ac:dyDescent="0.3"/>
    <row r="127" s="2" customFormat="1" ht="50.1" customHeight="1" x14ac:dyDescent="0.3"/>
    <row r="128" s="2" customFormat="1" ht="50.1" customHeight="1" x14ac:dyDescent="0.3"/>
    <row r="129" s="2" customFormat="1" ht="50.1" customHeight="1" x14ac:dyDescent="0.3"/>
    <row r="130" s="2" customFormat="1" ht="50.1" customHeight="1" x14ac:dyDescent="0.3"/>
    <row r="131" s="2" customFormat="1" ht="50.1" customHeight="1" x14ac:dyDescent="0.3"/>
    <row r="132" s="2" customFormat="1" ht="50.1" customHeight="1" x14ac:dyDescent="0.3"/>
    <row r="133" s="2" customFormat="1" ht="50.1" customHeight="1" x14ac:dyDescent="0.3"/>
    <row r="134" s="2" customFormat="1" ht="50.1" customHeight="1" x14ac:dyDescent="0.3"/>
    <row r="135" s="2" customFormat="1" ht="50.1" customHeight="1" x14ac:dyDescent="0.3"/>
    <row r="136" s="2" customFormat="1" ht="50.1" customHeight="1" x14ac:dyDescent="0.3"/>
    <row r="137" s="2" customFormat="1" ht="50.1" customHeight="1" x14ac:dyDescent="0.3"/>
    <row r="138" s="2" customFormat="1" ht="50.1" customHeight="1" x14ac:dyDescent="0.3"/>
    <row r="139" s="2" customFormat="1" ht="50.1" customHeight="1" x14ac:dyDescent="0.3"/>
    <row r="140" s="2" customFormat="1" ht="50.1" customHeight="1" x14ac:dyDescent="0.3"/>
    <row r="141" s="2" customFormat="1" ht="50.1" customHeight="1" x14ac:dyDescent="0.3"/>
    <row r="142" s="2" customFormat="1" ht="50.1" customHeight="1" x14ac:dyDescent="0.3"/>
    <row r="143" s="2" customFormat="1" ht="50.1" customHeight="1" x14ac:dyDescent="0.3"/>
    <row r="144" s="2" customFormat="1" ht="50.1" customHeight="1" x14ac:dyDescent="0.3"/>
    <row r="145" s="2" customFormat="1" ht="50.1" customHeight="1" x14ac:dyDescent="0.3"/>
    <row r="146" s="2" customFormat="1" ht="50.1" customHeight="1" x14ac:dyDescent="0.3"/>
    <row r="147" s="2" customFormat="1" ht="50.1" customHeight="1" x14ac:dyDescent="0.3"/>
    <row r="148" s="2" customFormat="1" ht="50.1" customHeight="1" x14ac:dyDescent="0.3"/>
    <row r="149" s="2" customFormat="1" ht="50.1" customHeight="1" x14ac:dyDescent="0.3"/>
    <row r="150" s="2" customFormat="1" ht="50.1" customHeight="1" x14ac:dyDescent="0.3"/>
    <row r="151" s="2" customFormat="1" ht="50.1" customHeight="1" x14ac:dyDescent="0.3"/>
    <row r="152" s="2" customFormat="1" ht="50.1" customHeight="1" x14ac:dyDescent="0.3"/>
    <row r="153" s="2" customFormat="1" ht="50.1" customHeight="1" x14ac:dyDescent="0.3"/>
    <row r="154" s="2" customFormat="1" ht="50.1" customHeight="1" x14ac:dyDescent="0.3"/>
    <row r="155" s="2" customFormat="1" ht="50.1" customHeight="1" x14ac:dyDescent="0.3"/>
    <row r="156" s="2" customFormat="1" ht="50.1" customHeight="1" x14ac:dyDescent="0.3"/>
    <row r="157" s="2" customFormat="1" ht="50.1" customHeight="1" x14ac:dyDescent="0.3"/>
    <row r="158" s="2" customFormat="1" ht="50.1" customHeight="1" x14ac:dyDescent="0.3"/>
    <row r="159" s="2" customFormat="1" ht="50.1" customHeight="1" x14ac:dyDescent="0.3"/>
    <row r="160" s="2" customFormat="1" ht="50.1" customHeight="1" x14ac:dyDescent="0.3"/>
    <row r="161" s="2" customFormat="1" ht="50.1" customHeight="1" x14ac:dyDescent="0.3"/>
    <row r="162" s="2" customFormat="1" ht="50.1" customHeight="1" x14ac:dyDescent="0.3"/>
    <row r="163" s="2" customFormat="1" ht="50.1" customHeight="1" x14ac:dyDescent="0.3"/>
    <row r="164" s="2" customFormat="1" ht="50.1" customHeight="1" x14ac:dyDescent="0.3"/>
    <row r="165" s="2" customFormat="1" ht="50.1" customHeight="1" x14ac:dyDescent="0.3"/>
    <row r="166" s="2" customFormat="1" ht="50.1" customHeight="1" x14ac:dyDescent="0.3"/>
    <row r="167" s="2" customFormat="1" ht="50.1" customHeight="1" x14ac:dyDescent="0.3"/>
    <row r="168" s="2" customFormat="1" ht="50.1" customHeight="1" x14ac:dyDescent="0.3"/>
    <row r="169" s="2" customFormat="1" ht="50.1" customHeight="1" x14ac:dyDescent="0.3"/>
    <row r="170" s="2" customFormat="1" ht="50.1" customHeight="1" x14ac:dyDescent="0.3"/>
    <row r="171" s="2" customFormat="1" ht="50.1" customHeight="1" x14ac:dyDescent="0.3"/>
    <row r="172" s="2" customFormat="1" ht="50.1" customHeight="1" x14ac:dyDescent="0.3"/>
    <row r="173" s="2" customFormat="1" ht="50.1" customHeight="1" x14ac:dyDescent="0.3"/>
    <row r="174" s="2" customFormat="1" ht="50.1" customHeight="1" x14ac:dyDescent="0.3"/>
    <row r="175" s="2" customFormat="1" ht="50.1" customHeight="1" x14ac:dyDescent="0.3"/>
    <row r="176" s="2" customFormat="1" ht="50.1" customHeight="1" x14ac:dyDescent="0.3"/>
    <row r="177" s="2" customFormat="1" ht="50.1" customHeight="1" x14ac:dyDescent="0.3"/>
    <row r="178" s="2" customFormat="1" ht="50.1" customHeight="1" x14ac:dyDescent="0.3"/>
    <row r="179" s="2" customFormat="1" ht="50.1" customHeight="1" x14ac:dyDescent="0.3"/>
    <row r="180" s="2" customFormat="1" ht="50.1" customHeight="1" x14ac:dyDescent="0.3"/>
    <row r="181" s="2" customFormat="1" ht="50.1" customHeight="1" x14ac:dyDescent="0.3"/>
    <row r="182" s="2" customFormat="1" ht="50.1" customHeight="1" x14ac:dyDescent="0.3"/>
    <row r="183" s="2" customFormat="1" ht="50.1" customHeight="1" x14ac:dyDescent="0.3"/>
    <row r="184" s="2" customFormat="1" ht="50.1" customHeight="1" x14ac:dyDescent="0.3"/>
    <row r="185" s="2" customFormat="1" ht="50.1" customHeight="1" x14ac:dyDescent="0.3"/>
    <row r="186" s="2" customFormat="1" ht="50.1" customHeight="1" x14ac:dyDescent="0.3"/>
    <row r="187" s="2" customFormat="1" ht="50.1" customHeight="1" x14ac:dyDescent="0.3"/>
    <row r="188" s="2" customFormat="1" ht="50.1" customHeight="1" x14ac:dyDescent="0.3"/>
    <row r="189" s="2" customFormat="1" ht="50.1" customHeight="1" x14ac:dyDescent="0.3"/>
    <row r="190" s="2" customFormat="1" ht="50.1" customHeight="1" x14ac:dyDescent="0.3"/>
    <row r="191" s="2" customFormat="1" ht="50.1" customHeight="1" x14ac:dyDescent="0.3"/>
    <row r="192" s="2" customFormat="1" ht="50.1" customHeight="1" x14ac:dyDescent="0.3"/>
    <row r="193" s="2" customFormat="1" ht="50.1" customHeight="1" x14ac:dyDescent="0.3"/>
    <row r="194" s="2" customFormat="1" ht="50.1" customHeight="1" x14ac:dyDescent="0.3"/>
    <row r="195" s="2" customFormat="1" ht="50.1" customHeight="1" x14ac:dyDescent="0.3"/>
    <row r="196" s="2" customFormat="1" ht="50.1" customHeight="1" x14ac:dyDescent="0.3"/>
    <row r="197" s="2" customFormat="1" ht="50.1" customHeight="1" x14ac:dyDescent="0.3"/>
    <row r="198" s="2" customFormat="1" ht="50.1" customHeight="1" x14ac:dyDescent="0.3"/>
    <row r="199" s="2" customFormat="1" ht="50.1" customHeight="1" x14ac:dyDescent="0.3"/>
    <row r="200" s="2" customFormat="1" ht="50.1" customHeight="1" x14ac:dyDescent="0.3"/>
    <row r="201" s="2" customFormat="1" ht="50.1" customHeight="1" x14ac:dyDescent="0.3"/>
    <row r="202" s="2" customFormat="1" ht="50.1" customHeight="1" x14ac:dyDescent="0.3"/>
    <row r="203" s="2" customFormat="1" ht="50.1" customHeight="1" x14ac:dyDescent="0.3"/>
    <row r="204" s="2" customFormat="1" ht="50.1" customHeight="1" x14ac:dyDescent="0.3"/>
    <row r="205" s="2" customFormat="1" ht="50.1" customHeight="1" x14ac:dyDescent="0.3"/>
    <row r="206" s="2" customFormat="1" ht="50.1" customHeight="1" x14ac:dyDescent="0.3"/>
    <row r="207" s="2" customFormat="1" ht="50.1" customHeight="1" x14ac:dyDescent="0.3"/>
    <row r="208" s="2" customFormat="1" ht="50.1" customHeigh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6">
    <mergeCell ref="I4:J5"/>
    <mergeCell ref="A1:J1"/>
    <mergeCell ref="B4:C5"/>
    <mergeCell ref="F4:G5"/>
    <mergeCell ref="D4:E5"/>
    <mergeCell ref="H4:H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2017-10-19T07:45:10Z</dcterms:modified>
</cp:coreProperties>
</file>