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345" windowWidth="15180" windowHeight="10380"/>
  </bookViews>
  <sheets>
    <sheet name="B" sheetId="7" r:id="rId1"/>
  </sheets>
  <calcPr calcId="162913"/>
</workbook>
</file>

<file path=xl/calcChain.xml><?xml version="1.0" encoding="utf-8"?>
<calcChain xmlns="http://schemas.openxmlformats.org/spreadsheetml/2006/main">
  <c r="K7" i="7" l="1"/>
  <c r="L26" i="7"/>
  <c r="C24" i="7"/>
  <c r="L23" i="7"/>
  <c r="L22" i="7"/>
  <c r="L21" i="7"/>
  <c r="L20" i="7"/>
  <c r="L19" i="7"/>
  <c r="L18" i="7"/>
  <c r="K17" i="7"/>
  <c r="K16" i="7"/>
  <c r="K15" i="7"/>
  <c r="I14" i="7"/>
  <c r="I24" i="7" s="1"/>
  <c r="G14" i="7"/>
  <c r="G24" i="7" s="1"/>
  <c r="E14" i="7"/>
  <c r="E24" i="7" s="1"/>
  <c r="C14" i="7"/>
  <c r="L14" i="7" s="1"/>
  <c r="L24" i="7" s="1"/>
  <c r="I13" i="7"/>
  <c r="L12" i="7"/>
  <c r="L11" i="7"/>
  <c r="L10" i="7"/>
  <c r="K8" i="7"/>
  <c r="I6" i="7"/>
  <c r="G6" i="7"/>
  <c r="G13" i="7" s="1"/>
  <c r="G25" i="7" s="1"/>
  <c r="G27" i="7" s="1"/>
  <c r="E6" i="7"/>
  <c r="E13" i="7" s="1"/>
  <c r="E25" i="7" s="1"/>
  <c r="E27" i="7" s="1"/>
  <c r="C6" i="7"/>
  <c r="L6" i="7" s="1"/>
  <c r="L13" i="7" s="1"/>
  <c r="L25" i="7" s="1"/>
  <c r="L27" i="7" s="1"/>
  <c r="I25" i="7" l="1"/>
  <c r="I27" i="7" s="1"/>
  <c r="C13" i="7"/>
  <c r="C25" i="7" s="1"/>
  <c r="C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<sst xmlns="http://schemas.openxmlformats.org/spreadsheetml/2006/main" count="26" uniqueCount="26">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</sst>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165" fontId="3" fillId="0" borderId="0" xfId="0" applyNumberFormat="1" applyFont="1" applyAlignment="1">
      <alignment wrapText="1"/>
    </xf>
    <xf numFmtId="17" fontId="3" fillId="2" borderId="2" xfId="0" applyNumberFormat="1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43" fontId="2" fillId="0" borderId="1" xfId="1" applyNumberFormat="1" applyFont="1" applyBorder="1" applyAlignment="1">
      <alignment horizontal="right" vertical="center" wrapText="1"/>
    </xf>
    <xf numFmtId="166" fontId="2" fillId="0" borderId="0" xfId="1" applyNumberFormat="1" applyFont="1" applyAlignment="1">
      <alignment wrapText="1"/>
    </xf>
    <xf numFmtId="164" fontId="2" fillId="0" borderId="0" xfId="0" applyNumberFormat="1" applyFont="1"/>
    <xf numFmtId="0" fontId="2" fillId="0" borderId="0" xfId="0" applyFont="1"/>
    <xf numFmtId="17" fontId="3" fillId="2" borderId="6" xfId="0" applyNumberFormat="1" applyFont="1" applyFill="1" applyBorder="1" applyAlignment="1">
      <alignment horizontal="center" vertical="center" wrapText="1"/>
    </xf>
    <xf numFmtId="17" fontId="3" fillId="2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view="pageBreakPreview" topLeftCell="A16" zoomScale="90" zoomScaleNormal="80" zoomScaleSheetLayoutView="90" workbookViewId="0">
      <pane xSplit="1" topLeftCell="B1" activePane="topRight" state="frozen"/>
      <selection activeCell="A14" sqref="A14"/>
      <selection pane="topRight" activeCell="E30" sqref="E30"/>
    </sheetView>
  </sheetViews>
  <sheetFormatPr defaultColWidth="9.140625" defaultRowHeight="15.75" x14ac:dyDescent="0.25"/>
  <cols>
    <col min="1" max="1" width="43.42578125" style="21" customWidth="1"/>
    <col min="2" max="2" width="16.42578125" style="21" customWidth="1"/>
    <col min="3" max="3" width="17.5703125" style="21" customWidth="1"/>
    <col min="4" max="4" width="16.85546875" style="21" customWidth="1"/>
    <col min="5" max="5" width="19.7109375" style="21" customWidth="1"/>
    <col min="6" max="6" width="18.85546875" style="21" hidden="1" customWidth="1"/>
    <col min="7" max="7" width="20.140625" style="21" hidden="1" customWidth="1"/>
    <col min="8" max="8" width="18.5703125" style="21" hidden="1" customWidth="1"/>
    <col min="9" max="9" width="20.5703125" style="21" hidden="1" customWidth="1"/>
    <col min="10" max="10" width="4.28515625" style="21" customWidth="1"/>
    <col min="11" max="11" width="20.140625" style="21" customWidth="1"/>
    <col min="12" max="12" width="21.42578125" style="21" customWidth="1"/>
    <col min="13" max="16384" width="9.140625" style="21"/>
  </cols>
  <sheetData>
    <row r="1" spans="1:12" s="3" customFormat="1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4" customFormat="1" x14ac:dyDescent="0.25">
      <c r="B2" s="5"/>
      <c r="I2" s="5"/>
      <c r="J2" s="5"/>
      <c r="L2" s="5"/>
    </row>
    <row r="3" spans="1:12" s="4" customFormat="1" x14ac:dyDescent="0.25"/>
    <row r="4" spans="1:12" s="9" customFormat="1" x14ac:dyDescent="0.25">
      <c r="A4" s="6" t="s">
        <v>25</v>
      </c>
      <c r="B4" s="7">
        <v>43525</v>
      </c>
      <c r="C4" s="8"/>
      <c r="D4" s="7">
        <v>43617</v>
      </c>
      <c r="E4" s="8"/>
      <c r="F4" s="7">
        <v>43709</v>
      </c>
      <c r="G4" s="8"/>
      <c r="H4" s="7">
        <v>43800</v>
      </c>
      <c r="I4" s="8"/>
      <c r="J4" s="22"/>
      <c r="K4" s="7" t="s">
        <v>24</v>
      </c>
      <c r="L4" s="8"/>
    </row>
    <row r="5" spans="1:12" s="9" customFormat="1" x14ac:dyDescent="0.25">
      <c r="A5" s="10" t="s">
        <v>0</v>
      </c>
      <c r="B5" s="11"/>
      <c r="C5" s="12"/>
      <c r="D5" s="11"/>
      <c r="E5" s="12"/>
      <c r="F5" s="11"/>
      <c r="G5" s="12"/>
      <c r="H5" s="11"/>
      <c r="I5" s="12"/>
      <c r="J5" s="23"/>
      <c r="K5" s="11"/>
      <c r="L5" s="12"/>
    </row>
    <row r="6" spans="1:12" s="15" customFormat="1" x14ac:dyDescent="0.25">
      <c r="A6" s="13" t="s">
        <v>2</v>
      </c>
      <c r="B6" s="14"/>
      <c r="C6" s="14">
        <f>B7+B8+B9</f>
        <v>1631925416.05</v>
      </c>
      <c r="D6" s="14"/>
      <c r="E6" s="14">
        <f t="shared" ref="E6" si="0">D7+D8+D9</f>
        <v>1714494918.8150001</v>
      </c>
      <c r="F6" s="14"/>
      <c r="G6" s="14">
        <f t="shared" ref="G6" si="1">F7+F8+F9</f>
        <v>0</v>
      </c>
      <c r="H6" s="14"/>
      <c r="I6" s="14">
        <f t="shared" ref="I6" si="2">H7+H8+H9</f>
        <v>0</v>
      </c>
      <c r="J6" s="14"/>
      <c r="K6" s="14"/>
      <c r="L6" s="14">
        <f>+C6+E6+G6+I6</f>
        <v>3346420334.8649998</v>
      </c>
    </row>
    <row r="7" spans="1:12" s="1" customFormat="1" x14ac:dyDescent="0.25">
      <c r="A7" s="16" t="s">
        <v>13</v>
      </c>
      <c r="B7" s="17">
        <v>1571340616.05</v>
      </c>
      <c r="C7" s="17"/>
      <c r="D7" s="17">
        <v>1699244844.0150001</v>
      </c>
      <c r="E7" s="17"/>
      <c r="F7" s="17">
        <v>0</v>
      </c>
      <c r="G7" s="17"/>
      <c r="H7" s="17">
        <v>0</v>
      </c>
      <c r="I7" s="17"/>
      <c r="J7" s="17"/>
      <c r="K7" s="17">
        <f>+B7+D7+F7+H7</f>
        <v>3270585460.0650001</v>
      </c>
      <c r="L7" s="17"/>
    </row>
    <row r="8" spans="1:12" s="1" customFormat="1" x14ac:dyDescent="0.25">
      <c r="A8" s="16" t="s">
        <v>14</v>
      </c>
      <c r="B8" s="17">
        <v>0</v>
      </c>
      <c r="C8" s="17"/>
      <c r="D8" s="17">
        <v>0</v>
      </c>
      <c r="E8" s="17"/>
      <c r="F8" s="17">
        <v>0</v>
      </c>
      <c r="G8" s="17"/>
      <c r="H8" s="18">
        <v>0</v>
      </c>
      <c r="I8" s="17"/>
      <c r="J8" s="17"/>
      <c r="K8" s="17">
        <f t="shared" ref="K8" si="3">+B8+D8+F8+H8</f>
        <v>0</v>
      </c>
      <c r="L8" s="17"/>
    </row>
    <row r="9" spans="1:12" s="1" customFormat="1" x14ac:dyDescent="0.25">
      <c r="A9" s="16" t="s">
        <v>15</v>
      </c>
      <c r="B9" s="17">
        <v>60584800</v>
      </c>
      <c r="C9" s="17"/>
      <c r="D9" s="17">
        <v>15250074.799999999</v>
      </c>
      <c r="E9" s="17"/>
      <c r="F9" s="17">
        <v>0</v>
      </c>
      <c r="G9" s="17"/>
      <c r="H9" s="18">
        <v>0</v>
      </c>
      <c r="I9" s="17"/>
      <c r="J9" s="17"/>
      <c r="K9" s="17">
        <v>0</v>
      </c>
      <c r="L9" s="17"/>
    </row>
    <row r="10" spans="1:12" s="1" customFormat="1" x14ac:dyDescent="0.25">
      <c r="A10" s="16" t="s">
        <v>3</v>
      </c>
      <c r="B10" s="17"/>
      <c r="C10" s="17">
        <v>73645.179999999993</v>
      </c>
      <c r="D10" s="17">
        <v>109617.47499999963</v>
      </c>
      <c r="E10" s="17">
        <v>0</v>
      </c>
      <c r="F10" s="17"/>
      <c r="G10" s="17">
        <v>0</v>
      </c>
      <c r="H10" s="17"/>
      <c r="I10" s="17">
        <v>0</v>
      </c>
      <c r="J10" s="17"/>
      <c r="K10" s="17"/>
      <c r="L10" s="17">
        <f>+C10+E10+G10+I10</f>
        <v>73645.179999999993</v>
      </c>
    </row>
    <row r="11" spans="1:12" s="1" customFormat="1" x14ac:dyDescent="0.25">
      <c r="A11" s="16" t="s">
        <v>16</v>
      </c>
      <c r="B11" s="17"/>
      <c r="C11" s="17">
        <v>3016808</v>
      </c>
      <c r="D11" s="17">
        <v>3331</v>
      </c>
      <c r="E11" s="19">
        <v>0</v>
      </c>
      <c r="F11" s="17"/>
      <c r="G11" s="17">
        <v>0</v>
      </c>
      <c r="H11" s="17"/>
      <c r="I11" s="17">
        <v>0</v>
      </c>
      <c r="J11" s="17"/>
      <c r="K11" s="17"/>
      <c r="L11" s="17">
        <f t="shared" ref="L11:L12" si="4">+C11+E11+G11+I11</f>
        <v>3016808</v>
      </c>
    </row>
    <row r="12" spans="1:12" s="1" customFormat="1" x14ac:dyDescent="0.25">
      <c r="A12" s="16" t="s">
        <v>17</v>
      </c>
      <c r="B12" s="17"/>
      <c r="C12" s="17">
        <v>66730</v>
      </c>
      <c r="D12" s="17">
        <v>106275</v>
      </c>
      <c r="E12" s="17">
        <v>0</v>
      </c>
      <c r="F12" s="17"/>
      <c r="G12" s="17">
        <v>0</v>
      </c>
      <c r="H12" s="17"/>
      <c r="I12" s="17">
        <v>0</v>
      </c>
      <c r="J12" s="17"/>
      <c r="K12" s="17"/>
      <c r="L12" s="17">
        <f t="shared" si="4"/>
        <v>66730</v>
      </c>
    </row>
    <row r="13" spans="1:12" s="15" customFormat="1" x14ac:dyDescent="0.25">
      <c r="A13" s="13" t="s">
        <v>4</v>
      </c>
      <c r="B13" s="14"/>
      <c r="C13" s="14">
        <f>C6+C10+C11+C12</f>
        <v>1635082599.23</v>
      </c>
      <c r="D13" s="14"/>
      <c r="E13" s="14">
        <f t="shared" ref="E13" si="5">E6+E10+E11+E12</f>
        <v>1714494918.8150001</v>
      </c>
      <c r="F13" s="14"/>
      <c r="G13" s="14">
        <f>G6+G10+G11+G12</f>
        <v>0</v>
      </c>
      <c r="H13" s="14"/>
      <c r="I13" s="14">
        <f t="shared" ref="I13" si="6">I6+I10+I11+I12</f>
        <v>0</v>
      </c>
      <c r="J13" s="14"/>
      <c r="K13" s="14"/>
      <c r="L13" s="14">
        <f>SUM(L6:L12)</f>
        <v>3349577518.0449996</v>
      </c>
    </row>
    <row r="14" spans="1:12" s="15" customFormat="1" x14ac:dyDescent="0.25">
      <c r="A14" s="13" t="s">
        <v>5</v>
      </c>
      <c r="B14" s="14"/>
      <c r="C14" s="14">
        <f>B15+B16+B17</f>
        <v>1619484226.8699999</v>
      </c>
      <c r="D14" s="14"/>
      <c r="E14" s="14">
        <f t="shared" ref="E14" si="7">D15+D16+D17</f>
        <v>1700864449.5300002</v>
      </c>
      <c r="F14" s="14"/>
      <c r="G14" s="14">
        <f t="shared" ref="G14" si="8">F15+F16+F17</f>
        <v>0</v>
      </c>
      <c r="H14" s="14"/>
      <c r="I14" s="14">
        <f t="shared" ref="I14" si="9">H15+H16+H17</f>
        <v>0</v>
      </c>
      <c r="J14" s="14"/>
      <c r="K14" s="14"/>
      <c r="L14" s="14">
        <f>+C14+E14+G14+I14</f>
        <v>3320348676.4000001</v>
      </c>
    </row>
    <row r="15" spans="1:12" s="1" customFormat="1" x14ac:dyDescent="0.25">
      <c r="A15" s="16" t="s">
        <v>18</v>
      </c>
      <c r="B15" s="17">
        <v>555048957.35000002</v>
      </c>
      <c r="C15" s="17"/>
      <c r="D15" s="17">
        <v>613194789.80000019</v>
      </c>
      <c r="E15" s="17"/>
      <c r="F15" s="17">
        <v>0</v>
      </c>
      <c r="G15" s="17"/>
      <c r="H15" s="17">
        <v>0</v>
      </c>
      <c r="I15" s="17"/>
      <c r="J15" s="17"/>
      <c r="K15" s="17">
        <f t="shared" ref="K15:K17" si="10">+B15+D15+F15+H15</f>
        <v>1168243747.1500001</v>
      </c>
      <c r="L15" s="17"/>
    </row>
    <row r="16" spans="1:12" s="1" customFormat="1" x14ac:dyDescent="0.25">
      <c r="A16" s="16" t="s">
        <v>19</v>
      </c>
      <c r="B16" s="17">
        <v>0</v>
      </c>
      <c r="C16" s="17"/>
      <c r="D16" s="17">
        <v>0</v>
      </c>
      <c r="E16" s="17"/>
      <c r="F16" s="17">
        <v>0</v>
      </c>
      <c r="G16" s="17"/>
      <c r="H16" s="17">
        <v>0</v>
      </c>
      <c r="I16" s="17"/>
      <c r="J16" s="17"/>
      <c r="K16" s="17">
        <f t="shared" si="10"/>
        <v>0</v>
      </c>
      <c r="L16" s="17"/>
    </row>
    <row r="17" spans="1:12" s="1" customFormat="1" x14ac:dyDescent="0.25">
      <c r="A17" s="16" t="s">
        <v>20</v>
      </c>
      <c r="B17" s="17">
        <v>1064435269.52</v>
      </c>
      <c r="C17" s="17"/>
      <c r="D17" s="17">
        <v>1087669659.73</v>
      </c>
      <c r="E17" s="17"/>
      <c r="F17" s="17">
        <v>0</v>
      </c>
      <c r="G17" s="17"/>
      <c r="H17" s="17">
        <v>0</v>
      </c>
      <c r="I17" s="17"/>
      <c r="J17" s="17"/>
      <c r="K17" s="17">
        <f t="shared" si="10"/>
        <v>2152104929.25</v>
      </c>
      <c r="L17" s="17"/>
    </row>
    <row r="18" spans="1:12" s="1" customFormat="1" x14ac:dyDescent="0.25">
      <c r="A18" s="16" t="s">
        <v>6</v>
      </c>
      <c r="B18" s="17"/>
      <c r="C18" s="17">
        <v>12548.93</v>
      </c>
      <c r="D18" s="17"/>
      <c r="E18" s="17">
        <v>3613</v>
      </c>
      <c r="F18" s="17"/>
      <c r="G18" s="17">
        <v>0</v>
      </c>
      <c r="H18" s="17"/>
      <c r="I18" s="17">
        <v>0</v>
      </c>
      <c r="J18" s="17"/>
      <c r="K18" s="17"/>
      <c r="L18" s="17">
        <f t="shared" ref="L18:L23" si="11">+C18+E18+G18+I18</f>
        <v>16161.93</v>
      </c>
    </row>
    <row r="19" spans="1:12" s="1" customFormat="1" x14ac:dyDescent="0.25">
      <c r="A19" s="16" t="s">
        <v>7</v>
      </c>
      <c r="B19" s="17"/>
      <c r="C19" s="17">
        <v>178735.73</v>
      </c>
      <c r="D19" s="17"/>
      <c r="E19" s="17">
        <v>141347</v>
      </c>
      <c r="F19" s="17"/>
      <c r="G19" s="17">
        <v>0</v>
      </c>
      <c r="H19" s="17"/>
      <c r="I19" s="17">
        <v>0</v>
      </c>
      <c r="J19" s="17"/>
      <c r="K19" s="17"/>
      <c r="L19" s="17">
        <f t="shared" si="11"/>
        <v>320082.73</v>
      </c>
    </row>
    <row r="20" spans="1:12" s="1" customFormat="1" x14ac:dyDescent="0.25">
      <c r="A20" s="16" t="s">
        <v>1</v>
      </c>
      <c r="B20" s="17"/>
      <c r="C20" s="17">
        <v>2786143.94</v>
      </c>
      <c r="D20" s="17"/>
      <c r="E20" s="17">
        <v>3143008.5</v>
      </c>
      <c r="F20" s="17"/>
      <c r="G20" s="17">
        <v>0</v>
      </c>
      <c r="H20" s="17"/>
      <c r="I20" s="17">
        <v>0</v>
      </c>
      <c r="J20" s="17"/>
      <c r="K20" s="17"/>
      <c r="L20" s="17">
        <f t="shared" si="11"/>
        <v>5929152.4399999995</v>
      </c>
    </row>
    <row r="21" spans="1:12" s="1" customFormat="1" x14ac:dyDescent="0.25">
      <c r="A21" s="16" t="s">
        <v>8</v>
      </c>
      <c r="B21" s="17"/>
      <c r="C21" s="17">
        <v>865982.5</v>
      </c>
      <c r="D21" s="17"/>
      <c r="E21" s="17">
        <v>650210</v>
      </c>
      <c r="F21" s="17"/>
      <c r="G21" s="17">
        <v>0</v>
      </c>
      <c r="H21" s="17"/>
      <c r="I21" s="17">
        <v>0</v>
      </c>
      <c r="J21" s="17"/>
      <c r="K21" s="17"/>
      <c r="L21" s="17">
        <f t="shared" si="11"/>
        <v>1516192.5</v>
      </c>
    </row>
    <row r="22" spans="1:12" s="1" customFormat="1" x14ac:dyDescent="0.25">
      <c r="A22" s="16" t="s">
        <v>9</v>
      </c>
      <c r="B22" s="17"/>
      <c r="C22" s="17">
        <v>5870486.9900000002</v>
      </c>
      <c r="D22" s="17"/>
      <c r="E22" s="17">
        <v>3131235.5900000003</v>
      </c>
      <c r="F22" s="17"/>
      <c r="G22" s="17">
        <v>0</v>
      </c>
      <c r="H22" s="17"/>
      <c r="I22" s="17">
        <v>0</v>
      </c>
      <c r="J22" s="17"/>
      <c r="K22" s="17"/>
      <c r="L22" s="17">
        <f t="shared" si="11"/>
        <v>9001722.5800000001</v>
      </c>
    </row>
    <row r="23" spans="1:12" s="1" customFormat="1" x14ac:dyDescent="0.25">
      <c r="A23" s="16" t="s">
        <v>21</v>
      </c>
      <c r="B23" s="17"/>
      <c r="C23" s="17">
        <v>3884471.55</v>
      </c>
      <c r="D23" s="17"/>
      <c r="E23" s="17">
        <v>4112379.6900000004</v>
      </c>
      <c r="F23" s="17"/>
      <c r="G23" s="17">
        <v>0</v>
      </c>
      <c r="H23" s="17"/>
      <c r="I23" s="17">
        <v>0</v>
      </c>
      <c r="J23" s="17"/>
      <c r="K23" s="17"/>
      <c r="L23" s="17">
        <f t="shared" si="11"/>
        <v>7996851.2400000002</v>
      </c>
    </row>
    <row r="24" spans="1:12" s="15" customFormat="1" x14ac:dyDescent="0.25">
      <c r="A24" s="13" t="s">
        <v>10</v>
      </c>
      <c r="B24" s="14"/>
      <c r="C24" s="14">
        <f>C14+C18+C19+C20+C21+C22+C23</f>
        <v>1633082596.51</v>
      </c>
      <c r="D24" s="14"/>
      <c r="E24" s="14">
        <f t="shared" ref="E24" si="12">E14+E18+E19+E20+E21+E22+E23</f>
        <v>1712046243.3100002</v>
      </c>
      <c r="F24" s="14"/>
      <c r="G24" s="14">
        <f t="shared" ref="G24" si="13">G14+G18+G19+G20+G21+G22+G23</f>
        <v>0</v>
      </c>
      <c r="H24" s="14"/>
      <c r="I24" s="14">
        <f t="shared" ref="I24" si="14">I14+I18+I19+I20+I21+I22+I23</f>
        <v>0</v>
      </c>
      <c r="J24" s="14"/>
      <c r="K24" s="14"/>
      <c r="L24" s="14">
        <f>SUM(L14:L23)</f>
        <v>3345128839.8199997</v>
      </c>
    </row>
    <row r="25" spans="1:12" s="15" customFormat="1" x14ac:dyDescent="0.25">
      <c r="A25" s="13" t="s">
        <v>22</v>
      </c>
      <c r="B25" s="14"/>
      <c r="C25" s="14">
        <f>C13-C24</f>
        <v>2000002.7200000286</v>
      </c>
      <c r="D25" s="14"/>
      <c r="E25" s="14">
        <f t="shared" ref="E25" si="15">E13-E24</f>
        <v>2448675.504999876</v>
      </c>
      <c r="F25" s="14"/>
      <c r="G25" s="14">
        <f>G13-G24</f>
        <v>0</v>
      </c>
      <c r="H25" s="14"/>
      <c r="I25" s="14">
        <f>I13-I24</f>
        <v>0</v>
      </c>
      <c r="J25" s="14"/>
      <c r="K25" s="14"/>
      <c r="L25" s="14">
        <f>+L13-L24</f>
        <v>4448678.2249999046</v>
      </c>
    </row>
    <row r="26" spans="1:12" s="1" customFormat="1" x14ac:dyDescent="0.25">
      <c r="A26" s="16" t="s">
        <v>23</v>
      </c>
      <c r="B26" s="17"/>
      <c r="C26" s="17">
        <v>510906.53</v>
      </c>
      <c r="D26" s="17"/>
      <c r="E26" s="17">
        <v>379205.83749999932</v>
      </c>
      <c r="F26" s="17"/>
      <c r="G26" s="17">
        <v>0</v>
      </c>
      <c r="H26" s="17"/>
      <c r="I26" s="17">
        <v>0</v>
      </c>
      <c r="J26" s="17"/>
      <c r="K26" s="17"/>
      <c r="L26" s="17">
        <f t="shared" ref="L26" si="16">+C26+E26+G26+I26</f>
        <v>890112.36749999935</v>
      </c>
    </row>
    <row r="27" spans="1:12" s="15" customFormat="1" x14ac:dyDescent="0.25">
      <c r="A27" s="13" t="s">
        <v>11</v>
      </c>
      <c r="B27" s="14"/>
      <c r="C27" s="14">
        <f>C25-C26</f>
        <v>1489096.1900000286</v>
      </c>
      <c r="D27" s="14"/>
      <c r="E27" s="14">
        <f t="shared" ref="E27" si="17">E25-E26</f>
        <v>2069469.6674998766</v>
      </c>
      <c r="F27" s="14"/>
      <c r="G27" s="14">
        <f t="shared" ref="G27" si="18">G25-G26</f>
        <v>0</v>
      </c>
      <c r="H27" s="14"/>
      <c r="I27" s="14">
        <f t="shared" ref="I27" si="19">I25-I26</f>
        <v>0</v>
      </c>
      <c r="J27" s="14"/>
      <c r="K27" s="14"/>
      <c r="L27" s="14">
        <f>+L25-L26</f>
        <v>3558565.8574999054</v>
      </c>
    </row>
    <row r="28" spans="1:12" s="1" customFormat="1" ht="33" customHeight="1" x14ac:dyDescent="0.25">
      <c r="A28" s="4"/>
    </row>
    <row r="29" spans="1:12" s="4" customFormat="1" ht="33" customHeight="1" x14ac:dyDescent="0.25">
      <c r="A29" s="20"/>
      <c r="F29" s="5"/>
    </row>
    <row r="30" spans="1:12" s="4" customFormat="1" ht="33" customHeight="1" x14ac:dyDescent="0.25">
      <c r="A30" s="20"/>
      <c r="F30" s="5"/>
    </row>
    <row r="31" spans="1:12" s="4" customFormat="1" ht="33" customHeight="1" x14ac:dyDescent="0.25">
      <c r="A31" s="20"/>
      <c r="F31" s="5"/>
    </row>
    <row r="32" spans="1:12" s="4" customFormat="1" ht="33" customHeight="1" x14ac:dyDescent="0.25">
      <c r="A32" s="20"/>
      <c r="F32" s="5"/>
    </row>
    <row r="33" spans="1:6" s="4" customFormat="1" ht="50.1" customHeight="1" x14ac:dyDescent="0.25">
      <c r="A33" s="20"/>
      <c r="F33" s="5"/>
    </row>
    <row r="34" spans="1:6" s="4" customFormat="1" ht="50.1" customHeight="1" x14ac:dyDescent="0.25">
      <c r="A34" s="20"/>
      <c r="F34" s="5"/>
    </row>
    <row r="35" spans="1:6" s="4" customFormat="1" ht="50.1" customHeight="1" x14ac:dyDescent="0.25">
      <c r="A35" s="20"/>
      <c r="F35" s="5"/>
    </row>
    <row r="36" spans="1:6" s="4" customFormat="1" ht="50.1" customHeight="1" x14ac:dyDescent="0.25">
      <c r="A36" s="20"/>
      <c r="F36" s="5"/>
    </row>
    <row r="37" spans="1:6" s="4" customFormat="1" ht="50.1" customHeight="1" x14ac:dyDescent="0.25">
      <c r="A37" s="20"/>
      <c r="F37" s="5"/>
    </row>
    <row r="38" spans="1:6" s="4" customFormat="1" ht="50.1" customHeight="1" x14ac:dyDescent="0.25">
      <c r="A38" s="20"/>
      <c r="F38" s="5"/>
    </row>
    <row r="39" spans="1:6" s="4" customFormat="1" ht="50.1" customHeight="1" x14ac:dyDescent="0.25">
      <c r="A39" s="20"/>
      <c r="F39" s="5"/>
    </row>
    <row r="40" spans="1:6" s="4" customFormat="1" ht="50.1" customHeight="1" x14ac:dyDescent="0.25">
      <c r="A40" s="20"/>
      <c r="F40" s="5"/>
    </row>
    <row r="41" spans="1:6" s="4" customFormat="1" ht="50.1" customHeight="1" x14ac:dyDescent="0.25">
      <c r="A41" s="20"/>
      <c r="F41" s="5"/>
    </row>
    <row r="42" spans="1:6" s="4" customFormat="1" ht="50.1" customHeight="1" x14ac:dyDescent="0.25">
      <c r="A42" s="20"/>
      <c r="F42" s="5"/>
    </row>
    <row r="43" spans="1:6" s="4" customFormat="1" ht="50.1" customHeight="1" x14ac:dyDescent="0.25">
      <c r="A43" s="20"/>
      <c r="F43" s="5"/>
    </row>
    <row r="44" spans="1:6" s="4" customFormat="1" ht="50.1" customHeight="1" x14ac:dyDescent="0.25">
      <c r="A44" s="20"/>
      <c r="F44" s="5"/>
    </row>
    <row r="45" spans="1:6" s="4" customFormat="1" ht="50.1" customHeight="1" x14ac:dyDescent="0.25">
      <c r="A45" s="20"/>
      <c r="F45" s="5"/>
    </row>
    <row r="46" spans="1:6" s="4" customFormat="1" ht="50.1" customHeight="1" x14ac:dyDescent="0.25">
      <c r="A46" s="20"/>
      <c r="F46" s="5"/>
    </row>
    <row r="47" spans="1:6" s="4" customFormat="1" ht="50.1" customHeight="1" x14ac:dyDescent="0.25">
      <c r="A47" s="20"/>
      <c r="F47" s="5"/>
    </row>
    <row r="48" spans="1:6" s="4" customFormat="1" ht="50.1" customHeight="1" x14ac:dyDescent="0.25">
      <c r="A48" s="20"/>
      <c r="F48" s="5"/>
    </row>
    <row r="49" spans="1:6" s="4" customFormat="1" ht="50.1" customHeight="1" x14ac:dyDescent="0.25">
      <c r="A49" s="20"/>
      <c r="F49" s="5"/>
    </row>
    <row r="50" spans="1:6" s="4" customFormat="1" ht="50.1" customHeight="1" x14ac:dyDescent="0.25">
      <c r="A50" s="20"/>
      <c r="F50" s="5"/>
    </row>
    <row r="51" spans="1:6" s="4" customFormat="1" ht="50.1" customHeight="1" x14ac:dyDescent="0.25">
      <c r="A51" s="20"/>
      <c r="F51" s="5"/>
    </row>
    <row r="52" spans="1:6" s="4" customFormat="1" ht="50.1" customHeight="1" x14ac:dyDescent="0.25">
      <c r="A52" s="20"/>
      <c r="F52" s="5"/>
    </row>
    <row r="53" spans="1:6" s="4" customFormat="1" ht="50.1" customHeight="1" x14ac:dyDescent="0.25">
      <c r="A53" s="20"/>
      <c r="F53" s="5"/>
    </row>
    <row r="54" spans="1:6" s="4" customFormat="1" ht="50.1" customHeight="1" x14ac:dyDescent="0.25"/>
    <row r="55" spans="1:6" s="4" customFormat="1" ht="50.1" customHeight="1" x14ac:dyDescent="0.25"/>
    <row r="56" spans="1:6" s="4" customFormat="1" ht="50.1" customHeight="1" x14ac:dyDescent="0.25"/>
    <row r="57" spans="1:6" s="4" customFormat="1" ht="50.1" customHeight="1" x14ac:dyDescent="0.25"/>
    <row r="58" spans="1:6" s="4" customFormat="1" ht="50.1" customHeight="1" x14ac:dyDescent="0.25"/>
    <row r="59" spans="1:6" s="4" customFormat="1" ht="50.1" customHeight="1" x14ac:dyDescent="0.25"/>
    <row r="60" spans="1:6" s="4" customFormat="1" ht="50.1" customHeight="1" x14ac:dyDescent="0.25"/>
    <row r="61" spans="1:6" s="4" customFormat="1" ht="50.1" customHeight="1" x14ac:dyDescent="0.25"/>
    <row r="62" spans="1:6" s="4" customFormat="1" ht="50.1" customHeight="1" x14ac:dyDescent="0.25"/>
    <row r="63" spans="1:6" s="4" customFormat="1" ht="50.1" customHeight="1" x14ac:dyDescent="0.25"/>
    <row r="64" spans="1:6" s="4" customFormat="1" ht="50.1" customHeight="1" x14ac:dyDescent="0.25"/>
    <row r="65" s="4" customFormat="1" ht="50.1" customHeight="1" x14ac:dyDescent="0.25"/>
    <row r="66" s="4" customFormat="1" ht="50.1" customHeight="1" x14ac:dyDescent="0.25"/>
    <row r="67" s="4" customFormat="1" ht="50.1" customHeight="1" x14ac:dyDescent="0.25"/>
    <row r="68" s="4" customFormat="1" ht="50.1" customHeight="1" x14ac:dyDescent="0.25"/>
    <row r="69" s="4" customFormat="1" ht="50.1" customHeight="1" x14ac:dyDescent="0.25"/>
    <row r="70" s="4" customFormat="1" ht="50.1" customHeight="1" x14ac:dyDescent="0.25"/>
    <row r="71" s="4" customFormat="1" ht="50.1" customHeight="1" x14ac:dyDescent="0.25"/>
    <row r="72" s="4" customFormat="1" ht="50.1" customHeight="1" x14ac:dyDescent="0.25"/>
    <row r="73" s="4" customFormat="1" ht="50.1" customHeight="1" x14ac:dyDescent="0.25"/>
    <row r="74" s="4" customFormat="1" ht="50.1" customHeight="1" x14ac:dyDescent="0.25"/>
    <row r="75" s="4" customFormat="1" ht="50.1" customHeight="1" x14ac:dyDescent="0.25"/>
    <row r="76" s="4" customFormat="1" ht="50.1" customHeight="1" x14ac:dyDescent="0.25"/>
    <row r="77" s="4" customFormat="1" ht="50.1" customHeight="1" x14ac:dyDescent="0.25"/>
    <row r="78" s="4" customFormat="1" ht="50.1" customHeight="1" x14ac:dyDescent="0.25"/>
    <row r="79" s="4" customFormat="1" ht="50.1" customHeight="1" x14ac:dyDescent="0.25"/>
    <row r="80" s="4" customFormat="1" ht="50.1" customHeight="1" x14ac:dyDescent="0.25"/>
    <row r="81" s="4" customFormat="1" ht="50.1" customHeight="1" x14ac:dyDescent="0.25"/>
    <row r="82" s="4" customFormat="1" ht="50.1" customHeight="1" x14ac:dyDescent="0.25"/>
    <row r="83" s="4" customFormat="1" ht="50.1" customHeight="1" x14ac:dyDescent="0.25"/>
    <row r="84" s="4" customFormat="1" ht="50.1" customHeight="1" x14ac:dyDescent="0.25"/>
    <row r="85" s="4" customFormat="1" ht="50.1" customHeight="1" x14ac:dyDescent="0.25"/>
    <row r="86" s="4" customFormat="1" ht="50.1" customHeight="1" x14ac:dyDescent="0.25"/>
    <row r="87" s="4" customFormat="1" ht="50.1" customHeight="1" x14ac:dyDescent="0.25"/>
    <row r="88" s="4" customFormat="1" ht="50.1" customHeight="1" x14ac:dyDescent="0.25"/>
    <row r="89" s="4" customFormat="1" ht="50.1" customHeight="1" x14ac:dyDescent="0.25"/>
    <row r="90" s="4" customFormat="1" ht="50.1" customHeight="1" x14ac:dyDescent="0.25"/>
    <row r="91" s="4" customFormat="1" ht="50.1" customHeight="1" x14ac:dyDescent="0.25"/>
    <row r="92" s="4" customFormat="1" ht="50.1" customHeight="1" x14ac:dyDescent="0.25"/>
    <row r="93" s="4" customFormat="1" ht="50.1" customHeight="1" x14ac:dyDescent="0.25"/>
    <row r="94" s="4" customFormat="1" ht="50.1" customHeight="1" x14ac:dyDescent="0.25"/>
    <row r="95" s="4" customFormat="1" ht="50.1" customHeight="1" x14ac:dyDescent="0.25"/>
    <row r="96" s="4" customFormat="1" ht="50.1" customHeight="1" x14ac:dyDescent="0.25"/>
    <row r="97" s="4" customFormat="1" ht="50.1" customHeight="1" x14ac:dyDescent="0.25"/>
    <row r="98" s="4" customFormat="1" ht="50.1" customHeight="1" x14ac:dyDescent="0.25"/>
    <row r="99" s="4" customFormat="1" ht="50.1" customHeight="1" x14ac:dyDescent="0.25"/>
    <row r="100" s="4" customFormat="1" ht="50.1" customHeight="1" x14ac:dyDescent="0.25"/>
    <row r="101" s="4" customFormat="1" ht="50.1" customHeight="1" x14ac:dyDescent="0.25"/>
    <row r="102" s="4" customFormat="1" ht="50.1" customHeight="1" x14ac:dyDescent="0.25"/>
    <row r="103" s="4" customFormat="1" ht="50.1" customHeight="1" x14ac:dyDescent="0.25"/>
    <row r="104" s="4" customFormat="1" ht="50.1" customHeight="1" x14ac:dyDescent="0.25"/>
    <row r="105" s="4" customFormat="1" ht="50.1" customHeight="1" x14ac:dyDescent="0.25"/>
    <row r="106" s="4" customFormat="1" ht="50.1" customHeight="1" x14ac:dyDescent="0.25"/>
    <row r="107" s="4" customFormat="1" ht="50.1" customHeight="1" x14ac:dyDescent="0.25"/>
    <row r="108" s="4" customFormat="1" ht="50.1" customHeight="1" x14ac:dyDescent="0.25"/>
    <row r="109" s="4" customFormat="1" ht="50.1" customHeight="1" x14ac:dyDescent="0.25"/>
    <row r="110" s="4" customFormat="1" ht="50.1" customHeight="1" x14ac:dyDescent="0.25"/>
    <row r="111" s="4" customFormat="1" ht="50.1" customHeight="1" x14ac:dyDescent="0.25"/>
    <row r="112" s="4" customFormat="1" ht="50.1" customHeight="1" x14ac:dyDescent="0.25"/>
    <row r="113" s="4" customFormat="1" ht="50.1" customHeight="1" x14ac:dyDescent="0.25"/>
    <row r="114" s="4" customFormat="1" ht="50.1" customHeight="1" x14ac:dyDescent="0.25"/>
    <row r="115" s="4" customFormat="1" ht="50.1" customHeight="1" x14ac:dyDescent="0.25"/>
    <row r="116" s="4" customFormat="1" ht="50.1" customHeight="1" x14ac:dyDescent="0.25"/>
    <row r="117" s="4" customFormat="1" ht="50.1" customHeight="1" x14ac:dyDescent="0.25"/>
    <row r="118" s="4" customFormat="1" ht="50.1" customHeight="1" x14ac:dyDescent="0.25"/>
    <row r="119" s="4" customFormat="1" ht="50.1" customHeight="1" x14ac:dyDescent="0.25"/>
    <row r="120" s="4" customFormat="1" ht="50.1" customHeight="1" x14ac:dyDescent="0.25"/>
    <row r="121" s="4" customFormat="1" ht="50.1" customHeight="1" x14ac:dyDescent="0.25"/>
    <row r="122" s="4" customFormat="1" ht="50.1" customHeight="1" x14ac:dyDescent="0.25"/>
    <row r="123" s="4" customFormat="1" ht="50.1" customHeight="1" x14ac:dyDescent="0.25"/>
    <row r="124" s="4" customFormat="1" ht="50.1" customHeight="1" x14ac:dyDescent="0.25"/>
    <row r="125" s="4" customFormat="1" ht="50.1" customHeight="1" x14ac:dyDescent="0.25"/>
    <row r="126" s="4" customFormat="1" ht="50.1" customHeight="1" x14ac:dyDescent="0.25"/>
    <row r="127" s="4" customFormat="1" ht="50.1" customHeight="1" x14ac:dyDescent="0.25"/>
    <row r="128" s="4" customFormat="1" ht="50.1" customHeight="1" x14ac:dyDescent="0.25"/>
    <row r="129" s="4" customFormat="1" ht="50.1" customHeight="1" x14ac:dyDescent="0.25"/>
    <row r="130" s="4" customFormat="1" ht="50.1" customHeight="1" x14ac:dyDescent="0.25"/>
    <row r="131" s="4" customFormat="1" ht="50.1" customHeight="1" x14ac:dyDescent="0.25"/>
    <row r="132" s="4" customFormat="1" ht="50.1" customHeight="1" x14ac:dyDescent="0.25"/>
    <row r="133" s="4" customFormat="1" ht="50.1" customHeight="1" x14ac:dyDescent="0.25"/>
    <row r="134" s="4" customFormat="1" ht="50.1" customHeight="1" x14ac:dyDescent="0.25"/>
    <row r="135" s="4" customFormat="1" ht="50.1" customHeight="1" x14ac:dyDescent="0.25"/>
    <row r="136" s="4" customFormat="1" ht="50.1" customHeight="1" x14ac:dyDescent="0.25"/>
    <row r="137" s="4" customFormat="1" ht="50.1" customHeight="1" x14ac:dyDescent="0.25"/>
    <row r="138" s="4" customFormat="1" ht="50.1" customHeight="1" x14ac:dyDescent="0.25"/>
    <row r="139" s="4" customFormat="1" ht="50.1" customHeight="1" x14ac:dyDescent="0.25"/>
    <row r="140" s="4" customFormat="1" ht="50.1" customHeight="1" x14ac:dyDescent="0.25"/>
    <row r="141" s="4" customFormat="1" ht="50.1" customHeight="1" x14ac:dyDescent="0.25"/>
    <row r="142" s="4" customFormat="1" ht="50.1" customHeight="1" x14ac:dyDescent="0.25"/>
    <row r="143" s="4" customFormat="1" ht="50.1" customHeight="1" x14ac:dyDescent="0.25"/>
    <row r="144" s="4" customFormat="1" ht="50.1" customHeight="1" x14ac:dyDescent="0.25"/>
    <row r="145" s="4" customFormat="1" ht="50.1" customHeight="1" x14ac:dyDescent="0.25"/>
    <row r="146" s="4" customFormat="1" ht="50.1" customHeight="1" x14ac:dyDescent="0.25"/>
    <row r="147" s="4" customFormat="1" ht="50.1" customHeight="1" x14ac:dyDescent="0.25"/>
    <row r="148" s="4" customFormat="1" ht="50.1" customHeight="1" x14ac:dyDescent="0.25"/>
    <row r="149" s="4" customFormat="1" ht="50.1" customHeight="1" x14ac:dyDescent="0.25"/>
    <row r="150" s="4" customFormat="1" ht="50.1" customHeight="1" x14ac:dyDescent="0.25"/>
    <row r="151" s="4" customFormat="1" ht="50.1" customHeight="1" x14ac:dyDescent="0.25"/>
    <row r="152" s="4" customFormat="1" ht="50.1" customHeight="1" x14ac:dyDescent="0.25"/>
    <row r="153" s="4" customFormat="1" ht="50.1" customHeight="1" x14ac:dyDescent="0.25"/>
    <row r="154" s="4" customFormat="1" ht="50.1" customHeight="1" x14ac:dyDescent="0.25"/>
    <row r="155" s="4" customFormat="1" ht="50.1" customHeight="1" x14ac:dyDescent="0.25"/>
    <row r="156" s="4" customFormat="1" ht="50.1" customHeight="1" x14ac:dyDescent="0.25"/>
    <row r="157" s="4" customFormat="1" ht="50.1" customHeight="1" x14ac:dyDescent="0.25"/>
    <row r="158" s="4" customFormat="1" ht="50.1" customHeight="1" x14ac:dyDescent="0.25"/>
    <row r="159" s="4" customFormat="1" ht="50.1" customHeight="1" x14ac:dyDescent="0.25"/>
    <row r="160" s="4" customFormat="1" ht="50.1" customHeight="1" x14ac:dyDescent="0.25"/>
    <row r="161" s="4" customFormat="1" ht="50.1" customHeight="1" x14ac:dyDescent="0.25"/>
    <row r="162" s="4" customFormat="1" ht="50.1" customHeight="1" x14ac:dyDescent="0.25"/>
    <row r="163" s="4" customFormat="1" ht="50.1" customHeight="1" x14ac:dyDescent="0.25"/>
    <row r="164" s="4" customFormat="1" ht="50.1" customHeight="1" x14ac:dyDescent="0.25"/>
    <row r="165" s="4" customFormat="1" ht="50.1" customHeight="1" x14ac:dyDescent="0.25"/>
    <row r="166" s="4" customFormat="1" ht="50.1" customHeight="1" x14ac:dyDescent="0.25"/>
    <row r="167" s="4" customFormat="1" ht="50.1" customHeight="1" x14ac:dyDescent="0.25"/>
    <row r="168" s="4" customFormat="1" ht="50.1" customHeight="1" x14ac:dyDescent="0.25"/>
    <row r="169" s="4" customFormat="1" ht="50.1" customHeight="1" x14ac:dyDescent="0.25"/>
    <row r="170" s="4" customFormat="1" ht="50.1" customHeight="1" x14ac:dyDescent="0.25"/>
    <row r="171" s="4" customFormat="1" ht="50.1" customHeight="1" x14ac:dyDescent="0.25"/>
    <row r="172" s="4" customFormat="1" ht="50.1" customHeight="1" x14ac:dyDescent="0.25"/>
    <row r="173" s="4" customFormat="1" ht="50.1" customHeight="1" x14ac:dyDescent="0.25"/>
    <row r="174" s="4" customFormat="1" ht="50.1" customHeight="1" x14ac:dyDescent="0.25"/>
    <row r="175" s="4" customFormat="1" ht="50.1" customHeight="1" x14ac:dyDescent="0.25"/>
    <row r="176" s="4" customFormat="1" ht="50.1" customHeight="1" x14ac:dyDescent="0.25"/>
    <row r="177" s="4" customFormat="1" ht="50.1" customHeight="1" x14ac:dyDescent="0.25"/>
    <row r="178" s="4" customFormat="1" ht="50.1" customHeight="1" x14ac:dyDescent="0.25"/>
    <row r="179" s="4" customFormat="1" ht="50.1" customHeight="1" x14ac:dyDescent="0.25"/>
    <row r="180" s="4" customFormat="1" ht="50.1" customHeight="1" x14ac:dyDescent="0.25"/>
    <row r="181" s="4" customFormat="1" ht="50.1" customHeight="1" x14ac:dyDescent="0.25"/>
    <row r="182" s="4" customFormat="1" ht="50.1" customHeight="1" x14ac:dyDescent="0.25"/>
    <row r="183" s="4" customFormat="1" ht="50.1" customHeight="1" x14ac:dyDescent="0.25"/>
    <row r="184" s="4" customFormat="1" ht="50.1" customHeight="1" x14ac:dyDescent="0.25"/>
    <row r="185" s="4" customFormat="1" ht="50.1" customHeight="1" x14ac:dyDescent="0.25"/>
    <row r="186" s="4" customFormat="1" ht="50.1" customHeight="1" x14ac:dyDescent="0.25"/>
    <row r="187" s="4" customFormat="1" ht="50.1" customHeight="1" x14ac:dyDescent="0.25"/>
    <row r="188" s="4" customFormat="1" ht="50.1" customHeight="1" x14ac:dyDescent="0.25"/>
    <row r="189" s="4" customFormat="1" ht="50.1" customHeight="1" x14ac:dyDescent="0.25"/>
    <row r="190" s="4" customFormat="1" ht="50.1" customHeight="1" x14ac:dyDescent="0.25"/>
    <row r="191" s="4" customFormat="1" ht="50.1" customHeight="1" x14ac:dyDescent="0.25"/>
    <row r="192" s="4" customFormat="1" ht="50.1" customHeight="1" x14ac:dyDescent="0.25"/>
    <row r="193" s="4" customFormat="1" ht="50.1" customHeight="1" x14ac:dyDescent="0.25"/>
    <row r="194" s="4" customFormat="1" ht="50.1" customHeight="1" x14ac:dyDescent="0.25"/>
    <row r="195" s="4" customFormat="1" ht="50.1" customHeight="1" x14ac:dyDescent="0.25"/>
    <row r="196" s="4" customFormat="1" ht="50.1" customHeight="1" x14ac:dyDescent="0.25"/>
    <row r="197" s="4" customFormat="1" ht="50.1" customHeight="1" x14ac:dyDescent="0.25"/>
    <row r="198" s="4" customFormat="1" ht="50.1" customHeight="1" x14ac:dyDescent="0.25"/>
    <row r="199" s="4" customFormat="1" ht="50.1" customHeight="1" x14ac:dyDescent="0.25"/>
    <row r="200" s="4" customFormat="1" ht="50.1" customHeight="1" x14ac:dyDescent="0.25"/>
    <row r="201" s="4" customFormat="1" ht="50.1" customHeight="1" x14ac:dyDescent="0.25"/>
    <row r="202" s="4" customFormat="1" ht="50.1" customHeight="1" x14ac:dyDescent="0.25"/>
    <row r="203" s="4" customFormat="1" ht="50.1" customHeight="1" x14ac:dyDescent="0.25"/>
    <row r="204" s="4" customFormat="1" ht="50.1" customHeight="1" x14ac:dyDescent="0.25"/>
    <row r="205" s="4" customFormat="1" ht="50.1" customHeight="1" x14ac:dyDescent="0.25"/>
    <row r="206" s="4" customFormat="1" ht="50.1" customHeight="1" x14ac:dyDescent="0.25"/>
    <row r="207" s="4" customFormat="1" ht="50.1" customHeight="1" x14ac:dyDescent="0.25"/>
    <row r="208" s="4" customFormat="1" ht="50.1" customHeigh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</sheetData>
  <mergeCells count="6">
    <mergeCell ref="K4:L5"/>
    <mergeCell ref="A1:L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2019-08-12T14:12:04Z</dcterms:modified>
</cp:coreProperties>
</file>