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1F7D5CC2-257B-49FD-AABA-D6A3D23F61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7" r:id="rId1"/>
  </sheets>
  <definedNames>
    <definedName name="_xlnm.Print_Area" localSheetId="0">B!$A$1:$L$27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G14" i="7"/>
  <c r="G24" i="7"/>
  <c r="C14" i="7"/>
  <c r="G6" i="7"/>
  <c r="G13" i="7" s="1"/>
  <c r="H14" i="7"/>
  <c r="I14" i="7"/>
  <c r="I24" i="7"/>
  <c r="K7" i="7"/>
  <c r="L10" i="7"/>
  <c r="E6" i="7"/>
  <c r="E13" i="7" s="1"/>
  <c r="E14" i="7"/>
  <c r="E24" i="7" s="1"/>
  <c r="I6" i="7"/>
  <c r="I13" i="7" s="1"/>
  <c r="L11" i="7"/>
  <c r="L12" i="7"/>
  <c r="L18" i="7"/>
  <c r="L19" i="7"/>
  <c r="L20" i="7"/>
  <c r="L21" i="7"/>
  <c r="L22" i="7"/>
  <c r="L23" i="7"/>
  <c r="L26" i="7"/>
  <c r="K8" i="7"/>
  <c r="L6" i="7" l="1"/>
  <c r="L13" i="7" s="1"/>
  <c r="I25" i="7"/>
  <c r="I27" i="7" s="1"/>
  <c r="G25" i="7"/>
  <c r="G27" i="7" s="1"/>
  <c r="L14" i="7"/>
  <c r="L24" i="7" s="1"/>
  <c r="L25" i="7" s="1"/>
  <c r="L27" i="7" s="1"/>
  <c r="C13" i="7"/>
  <c r="E25" i="7"/>
  <c r="E27" i="7" s="1"/>
  <c r="C24" i="7"/>
  <c r="C25" i="7" l="1"/>
  <c r="C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<sst xmlns="http://schemas.openxmlformats.org/spreadsheetml/2006/main" count="26" uniqueCount="26">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</sst>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164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4" borderId="1" xfId="0" applyNumberFormat="1" applyFont="1" applyFill="1" applyBorder="1" applyAlignment="1">
      <alignment horizontal="right" vertical="center" wrapText="1"/>
    </xf>
    <xf numFmtId="166" fontId="4" fillId="4" borderId="6" xfId="1" applyNumberFormat="1" applyFont="1" applyFill="1" applyBorder="1"/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166" fontId="4" fillId="4" borderId="9" xfId="1" applyNumberFormat="1" applyFont="1" applyFill="1" applyBorder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91"/>
  <sheetViews>
    <sheetView tabSelected="1" view="pageBreakPreview" topLeftCell="A10" zoomScale="90" zoomScaleNormal="80" zoomScaleSheetLayoutView="90" workbookViewId="0">
      <pane xSplit="1" topLeftCell="B1" activePane="topRight" state="frozen"/>
      <selection activeCell="A14" sqref="A14"/>
      <selection pane="topRight" activeCell="D23" sqref="D23"/>
    </sheetView>
  </sheetViews>
  <sheetFormatPr defaultColWidth="9.109375" defaultRowHeight="18" x14ac:dyDescent="0.35"/>
  <cols>
    <col min="1" max="1" width="46.44140625" style="9" customWidth="1"/>
    <col min="2" max="2" width="18.5546875" style="9" bestFit="1" customWidth="1"/>
    <col min="3" max="3" width="17.6640625" style="9" customWidth="1"/>
    <col min="4" max="4" width="17.44140625" style="9" customWidth="1"/>
    <col min="5" max="5" width="18.5546875" style="9" customWidth="1"/>
    <col min="6" max="6" width="20.6640625" style="9" customWidth="1"/>
    <col min="7" max="9" width="20.88671875" style="9" customWidth="1"/>
    <col min="10" max="10" width="4.109375" style="9" customWidth="1"/>
    <col min="11" max="11" width="18.44140625" style="9" customWidth="1"/>
    <col min="12" max="12" width="17.77734375" style="9" customWidth="1"/>
    <col min="13" max="16384" width="9.109375" style="9"/>
  </cols>
  <sheetData>
    <row r="1" spans="1:12" s="1" customFormat="1" x14ac:dyDescent="0.3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x14ac:dyDescent="0.35">
      <c r="B2" s="13"/>
      <c r="I2" s="13"/>
      <c r="J2" s="13"/>
      <c r="L2" s="13"/>
    </row>
    <row r="3" spans="1:12" s="2" customFormat="1" x14ac:dyDescent="0.35"/>
    <row r="4" spans="1:12" s="3" customFormat="1" x14ac:dyDescent="0.35">
      <c r="A4" s="14" t="s">
        <v>25</v>
      </c>
      <c r="B4" s="17">
        <v>44650</v>
      </c>
      <c r="C4" s="18"/>
      <c r="D4" s="17">
        <v>44713</v>
      </c>
      <c r="E4" s="18"/>
      <c r="F4" s="17">
        <v>44805</v>
      </c>
      <c r="G4" s="18"/>
      <c r="H4" s="17">
        <v>44896</v>
      </c>
      <c r="I4" s="18"/>
      <c r="J4" s="22"/>
      <c r="K4" s="17" t="s">
        <v>24</v>
      </c>
      <c r="L4" s="18"/>
    </row>
    <row r="5" spans="1:12" s="3" customFormat="1" x14ac:dyDescent="0.35">
      <c r="A5" s="4" t="s">
        <v>0</v>
      </c>
      <c r="B5" s="19"/>
      <c r="C5" s="20"/>
      <c r="D5" s="19"/>
      <c r="E5" s="20"/>
      <c r="F5" s="19"/>
      <c r="G5" s="20"/>
      <c r="H5" s="19"/>
      <c r="I5" s="20"/>
      <c r="J5" s="23"/>
      <c r="K5" s="19"/>
      <c r="L5" s="20"/>
    </row>
    <row r="6" spans="1:12" s="5" customFormat="1" x14ac:dyDescent="0.35">
      <c r="A6" s="10" t="s">
        <v>2</v>
      </c>
      <c r="B6" s="11"/>
      <c r="C6" s="11">
        <f>B7+B8+B9</f>
        <v>1533245570.2400002</v>
      </c>
      <c r="D6" s="11"/>
      <c r="E6" s="11">
        <f t="shared" ref="E6" si="0">D7+D8+D9</f>
        <v>1691990602.3666997</v>
      </c>
      <c r="F6" s="11"/>
      <c r="G6" s="11">
        <f>F7+F8+F9</f>
        <v>1671169337.1367004</v>
      </c>
      <c r="H6" s="11"/>
      <c r="I6" s="11">
        <f t="shared" ref="I6" si="1">H7+H8+H9</f>
        <v>1846662021.454</v>
      </c>
      <c r="J6" s="11"/>
      <c r="K6" s="11"/>
      <c r="L6" s="11">
        <f>+C6+E6+G6+I6</f>
        <v>6743067531.197401</v>
      </c>
    </row>
    <row r="7" spans="1:12" s="8" customFormat="1" x14ac:dyDescent="0.35">
      <c r="A7" s="6" t="s">
        <v>13</v>
      </c>
      <c r="B7" s="7">
        <v>1531832474.8400002</v>
      </c>
      <c r="C7" s="7"/>
      <c r="D7" s="7">
        <v>1691480021.3666997</v>
      </c>
      <c r="E7" s="7"/>
      <c r="F7" s="7">
        <v>1670610019.1367004</v>
      </c>
      <c r="G7" s="7"/>
      <c r="H7" s="16">
        <v>1842645767.684</v>
      </c>
      <c r="I7" s="15"/>
      <c r="J7" s="15"/>
      <c r="K7" s="7">
        <f>+B7+D7+F7+H7</f>
        <v>6736568283.0274</v>
      </c>
      <c r="L7" s="7"/>
    </row>
    <row r="8" spans="1:12" s="8" customFormat="1" x14ac:dyDescent="0.35">
      <c r="A8" s="6" t="s">
        <v>14</v>
      </c>
      <c r="B8" s="7">
        <v>0</v>
      </c>
      <c r="C8" s="7"/>
      <c r="D8" s="7">
        <v>0</v>
      </c>
      <c r="E8" s="7"/>
      <c r="F8" s="7">
        <v>0</v>
      </c>
      <c r="G8" s="7"/>
      <c r="H8" s="16">
        <v>0</v>
      </c>
      <c r="I8" s="15"/>
      <c r="J8" s="15"/>
      <c r="K8" s="7">
        <f t="shared" ref="K8" si="2">+B8+D8+F8+H8</f>
        <v>0</v>
      </c>
      <c r="L8" s="7"/>
    </row>
    <row r="9" spans="1:12" s="8" customFormat="1" x14ac:dyDescent="0.35">
      <c r="A9" s="6" t="s">
        <v>15</v>
      </c>
      <c r="B9" s="7">
        <v>1413095.4</v>
      </c>
      <c r="C9" s="7"/>
      <c r="D9" s="7">
        <v>510581</v>
      </c>
      <c r="E9" s="7"/>
      <c r="F9" s="7">
        <v>559318</v>
      </c>
      <c r="G9" s="7"/>
      <c r="H9" s="16">
        <v>4016253.77</v>
      </c>
      <c r="I9" s="15"/>
      <c r="J9" s="15"/>
      <c r="K9" s="7">
        <v>0</v>
      </c>
      <c r="L9" s="7"/>
    </row>
    <row r="10" spans="1:12" s="8" customFormat="1" x14ac:dyDescent="0.35">
      <c r="A10" s="6" t="s">
        <v>3</v>
      </c>
      <c r="B10" s="7"/>
      <c r="C10" s="7">
        <v>173040.6</v>
      </c>
      <c r="D10" s="7"/>
      <c r="E10" s="7">
        <v>566150.49000000104</v>
      </c>
      <c r="F10" s="7"/>
      <c r="G10" s="7">
        <v>381184.81</v>
      </c>
      <c r="H10" s="15"/>
      <c r="I10" s="16">
        <v>667461.13000000408</v>
      </c>
      <c r="J10" s="24"/>
      <c r="K10" s="7"/>
      <c r="L10" s="7">
        <f>+C10+E10+G10+I10</f>
        <v>1787837.0300000052</v>
      </c>
    </row>
    <row r="11" spans="1:12" s="8" customFormat="1" x14ac:dyDescent="0.35">
      <c r="A11" s="6" t="s">
        <v>16</v>
      </c>
      <c r="B11" s="7"/>
      <c r="C11" s="7">
        <v>424.66</v>
      </c>
      <c r="D11" s="7"/>
      <c r="E11" s="7">
        <v>996</v>
      </c>
      <c r="F11" s="7"/>
      <c r="G11" s="7">
        <v>1301</v>
      </c>
      <c r="H11" s="15"/>
      <c r="I11" s="16">
        <v>24056.3</v>
      </c>
      <c r="J11" s="24"/>
      <c r="K11" s="7"/>
      <c r="L11" s="7">
        <f t="shared" ref="L11:L12" si="3">+C11+E11+G11+I11</f>
        <v>26777.96</v>
      </c>
    </row>
    <row r="12" spans="1:12" s="8" customFormat="1" x14ac:dyDescent="0.35">
      <c r="A12" s="6" t="s">
        <v>17</v>
      </c>
      <c r="B12" s="7"/>
      <c r="C12" s="7">
        <v>690760.8</v>
      </c>
      <c r="D12" s="7"/>
      <c r="E12" s="7">
        <v>823301.18</v>
      </c>
      <c r="F12" s="7"/>
      <c r="G12" s="7">
        <v>975246.24</v>
      </c>
      <c r="H12" s="15"/>
      <c r="I12" s="16">
        <v>517137.71</v>
      </c>
      <c r="J12" s="24"/>
      <c r="K12" s="7"/>
      <c r="L12" s="7">
        <f t="shared" si="3"/>
        <v>3006445.9299999997</v>
      </c>
    </row>
    <row r="13" spans="1:12" s="5" customFormat="1" x14ac:dyDescent="0.35">
      <c r="A13" s="10" t="s">
        <v>4</v>
      </c>
      <c r="B13" s="11"/>
      <c r="C13" s="11">
        <f>C6+C10+C11+C12</f>
        <v>1534109796.3000002</v>
      </c>
      <c r="D13" s="11"/>
      <c r="E13" s="11">
        <f t="shared" ref="E13" si="4">E6+E10+E11+E12</f>
        <v>1693381050.0366998</v>
      </c>
      <c r="F13" s="11"/>
      <c r="G13" s="11">
        <f>G6+G10+G11+G12</f>
        <v>1672527069.1867003</v>
      </c>
      <c r="H13" s="11"/>
      <c r="I13" s="11">
        <f t="shared" ref="I13" si="5">I6+I10+I11+I12</f>
        <v>1847870676.5940001</v>
      </c>
      <c r="J13" s="11"/>
      <c r="K13" s="11"/>
      <c r="L13" s="11">
        <f>SUM(L6:L12)</f>
        <v>6747888592.1174011</v>
      </c>
    </row>
    <row r="14" spans="1:12" s="5" customFormat="1" x14ac:dyDescent="0.35">
      <c r="A14" s="10" t="s">
        <v>5</v>
      </c>
      <c r="B14" s="11"/>
      <c r="C14" s="11">
        <f t="shared" ref="C14:G14" si="6">B15+B16+B17</f>
        <v>1512612222.96</v>
      </c>
      <c r="D14" s="11"/>
      <c r="E14" s="11">
        <f t="shared" si="6"/>
        <v>1670826376.8075001</v>
      </c>
      <c r="F14" s="11"/>
      <c r="G14" s="11">
        <f t="shared" si="6"/>
        <v>1648972580.3873184</v>
      </c>
      <c r="H14" s="11">
        <f t="shared" ref="H14" si="7">G15+G16+G17</f>
        <v>0</v>
      </c>
      <c r="I14" s="11">
        <f t="shared" ref="I14" si="8">H15+H16+H17</f>
        <v>1822401980.365</v>
      </c>
      <c r="J14" s="11"/>
      <c r="K14" s="11"/>
      <c r="L14" s="11">
        <f>+C14+E14+G14+I14</f>
        <v>6654813160.5198183</v>
      </c>
    </row>
    <row r="15" spans="1:12" s="8" customFormat="1" x14ac:dyDescent="0.35">
      <c r="A15" s="6" t="s">
        <v>18</v>
      </c>
      <c r="B15" s="7">
        <v>1065570229.0899999</v>
      </c>
      <c r="C15" s="7"/>
      <c r="D15" s="7">
        <v>1155451591.3075001</v>
      </c>
      <c r="E15" s="7"/>
      <c r="F15" s="7">
        <v>1161125223.5773184</v>
      </c>
      <c r="G15" s="7"/>
      <c r="H15" s="16">
        <v>1246355573.1506</v>
      </c>
      <c r="I15" s="15"/>
      <c r="J15" s="15"/>
      <c r="K15" s="7"/>
      <c r="L15" s="7"/>
    </row>
    <row r="16" spans="1:12" s="8" customFormat="1" ht="36" x14ac:dyDescent="0.35">
      <c r="A16" s="6" t="s">
        <v>19</v>
      </c>
      <c r="B16" s="7">
        <v>0</v>
      </c>
      <c r="C16" s="7"/>
      <c r="D16" s="7">
        <v>0</v>
      </c>
      <c r="E16" s="7"/>
      <c r="F16" s="7">
        <v>0</v>
      </c>
      <c r="G16" s="7"/>
      <c r="H16" s="16">
        <v>0</v>
      </c>
      <c r="I16" s="15"/>
      <c r="J16" s="15"/>
      <c r="K16" s="7"/>
      <c r="L16" s="7"/>
    </row>
    <row r="17" spans="1:12" s="8" customFormat="1" x14ac:dyDescent="0.35">
      <c r="A17" s="6" t="s">
        <v>20</v>
      </c>
      <c r="B17" s="7">
        <v>447041993.87</v>
      </c>
      <c r="C17" s="7"/>
      <c r="D17" s="7">
        <v>515374785.5</v>
      </c>
      <c r="E17" s="7"/>
      <c r="F17" s="7">
        <v>487847356.80999994</v>
      </c>
      <c r="G17" s="7"/>
      <c r="H17" s="16">
        <v>576046407.21440005</v>
      </c>
      <c r="I17" s="15"/>
      <c r="J17" s="15"/>
      <c r="K17" s="7"/>
      <c r="L17" s="7"/>
    </row>
    <row r="18" spans="1:12" s="8" customFormat="1" x14ac:dyDescent="0.35">
      <c r="A18" s="6" t="s">
        <v>6</v>
      </c>
      <c r="B18" s="7"/>
      <c r="C18" s="7">
        <v>52984.15</v>
      </c>
      <c r="D18" s="7"/>
      <c r="E18" s="7">
        <v>164936.78</v>
      </c>
      <c r="F18" s="7"/>
      <c r="G18" s="7">
        <v>478921</v>
      </c>
      <c r="H18" s="15"/>
      <c r="I18" s="16">
        <v>44401</v>
      </c>
      <c r="J18" s="24"/>
      <c r="K18" s="7"/>
      <c r="L18" s="7">
        <f t="shared" ref="L18:L23" si="9">+C18+E18+G18+I18</f>
        <v>741242.92999999993</v>
      </c>
    </row>
    <row r="19" spans="1:12" s="8" customFormat="1" x14ac:dyDescent="0.35">
      <c r="A19" s="6" t="s">
        <v>7</v>
      </c>
      <c r="B19" s="7"/>
      <c r="C19" s="7">
        <v>298490.19</v>
      </c>
      <c r="D19" s="7"/>
      <c r="E19" s="7">
        <v>299874.25</v>
      </c>
      <c r="F19" s="7"/>
      <c r="G19" s="7">
        <v>328353.52</v>
      </c>
      <c r="H19" s="15"/>
      <c r="I19" s="16">
        <v>304411.07</v>
      </c>
      <c r="J19" s="24"/>
      <c r="K19" s="7"/>
      <c r="L19" s="7">
        <f t="shared" si="9"/>
        <v>1231129.03</v>
      </c>
    </row>
    <row r="20" spans="1:12" s="8" customFormat="1" x14ac:dyDescent="0.35">
      <c r="A20" s="6" t="s">
        <v>1</v>
      </c>
      <c r="B20" s="7"/>
      <c r="C20" s="7">
        <v>4406692.25</v>
      </c>
      <c r="D20" s="7"/>
      <c r="E20" s="7">
        <v>4874889.8</v>
      </c>
      <c r="F20" s="7"/>
      <c r="G20" s="7">
        <v>4588427.04</v>
      </c>
      <c r="H20" s="15"/>
      <c r="I20" s="16">
        <v>5300188.4200000009</v>
      </c>
      <c r="J20" s="24"/>
      <c r="K20" s="7"/>
      <c r="L20" s="7">
        <f t="shared" si="9"/>
        <v>19170197.510000002</v>
      </c>
    </row>
    <row r="21" spans="1:12" s="8" customFormat="1" x14ac:dyDescent="0.35">
      <c r="A21" s="6" t="s">
        <v>8</v>
      </c>
      <c r="B21" s="7"/>
      <c r="C21" s="7">
        <v>1165182.26</v>
      </c>
      <c r="D21" s="7"/>
      <c r="E21" s="7">
        <v>1041776.3</v>
      </c>
      <c r="F21" s="7"/>
      <c r="G21" s="7">
        <v>1086812.8999999999</v>
      </c>
      <c r="H21" s="15"/>
      <c r="I21" s="16">
        <v>1490408.2999999998</v>
      </c>
      <c r="J21" s="24"/>
      <c r="K21" s="7"/>
      <c r="L21" s="7">
        <f t="shared" si="9"/>
        <v>4784179.76</v>
      </c>
    </row>
    <row r="22" spans="1:12" s="8" customFormat="1" x14ac:dyDescent="0.35">
      <c r="A22" s="6" t="s">
        <v>9</v>
      </c>
      <c r="B22" s="7"/>
      <c r="C22" s="7">
        <v>4474755.8999999994</v>
      </c>
      <c r="D22" s="7"/>
      <c r="E22" s="7">
        <v>4811786.67</v>
      </c>
      <c r="F22" s="7"/>
      <c r="G22" s="7">
        <v>4897715.4000000013</v>
      </c>
      <c r="H22" s="15"/>
      <c r="I22" s="16">
        <v>6860324.6599999992</v>
      </c>
      <c r="J22" s="24"/>
      <c r="K22" s="7"/>
      <c r="L22" s="7">
        <f t="shared" si="9"/>
        <v>21044582.630000003</v>
      </c>
    </row>
    <row r="23" spans="1:12" s="8" customFormat="1" x14ac:dyDescent="0.35">
      <c r="A23" s="6" t="s">
        <v>21</v>
      </c>
      <c r="B23" s="7"/>
      <c r="C23" s="7">
        <v>5514414.4994000001</v>
      </c>
      <c r="D23" s="7"/>
      <c r="E23" s="7">
        <v>6397199.6344000008</v>
      </c>
      <c r="F23" s="7"/>
      <c r="G23" s="7">
        <v>5939907.2761799991</v>
      </c>
      <c r="H23" s="15"/>
      <c r="I23" s="16">
        <v>8611878.6043999996</v>
      </c>
      <c r="J23" s="24"/>
      <c r="K23" s="7"/>
      <c r="L23" s="7">
        <f t="shared" si="9"/>
        <v>26463400.014380001</v>
      </c>
    </row>
    <row r="24" spans="1:12" s="5" customFormat="1" x14ac:dyDescent="0.35">
      <c r="A24" s="10" t="s">
        <v>10</v>
      </c>
      <c r="B24" s="11"/>
      <c r="C24" s="11">
        <f t="shared" ref="C24:G24" si="10">C14+C18+C19+C20+C21+C22+C23</f>
        <v>1528524742.2094002</v>
      </c>
      <c r="D24" s="11"/>
      <c r="E24" s="11">
        <f t="shared" si="10"/>
        <v>1688416840.2419</v>
      </c>
      <c r="F24" s="11"/>
      <c r="G24" s="11">
        <f t="shared" si="10"/>
        <v>1666292717.5234985</v>
      </c>
      <c r="H24" s="11"/>
      <c r="I24" s="11">
        <f t="shared" ref="I24" si="11">I14+I18+I19+I20+I21+I22+I23</f>
        <v>1845013592.4194</v>
      </c>
      <c r="J24" s="11"/>
      <c r="K24" s="11"/>
      <c r="L24" s="11">
        <f>SUM(L14:L23)</f>
        <v>6728247892.3941994</v>
      </c>
    </row>
    <row r="25" spans="1:12" s="5" customFormat="1" x14ac:dyDescent="0.35">
      <c r="A25" s="10" t="s">
        <v>22</v>
      </c>
      <c r="B25" s="11"/>
      <c r="C25" s="11">
        <f t="shared" ref="C25:G25" si="12">C13-C24</f>
        <v>5585054.0906000137</v>
      </c>
      <c r="D25" s="11"/>
      <c r="E25" s="11">
        <f t="shared" si="12"/>
        <v>4964209.7947998047</v>
      </c>
      <c r="F25" s="11"/>
      <c r="G25" s="11">
        <f t="shared" si="12"/>
        <v>6234351.6632018089</v>
      </c>
      <c r="H25" s="11"/>
      <c r="I25" s="11">
        <f>I13-I24</f>
        <v>2857084.1746001244</v>
      </c>
      <c r="J25" s="11"/>
      <c r="K25" s="11"/>
      <c r="L25" s="11">
        <f>+L13-L24</f>
        <v>19640699.723201752</v>
      </c>
    </row>
    <row r="26" spans="1:12" s="8" customFormat="1" x14ac:dyDescent="0.35">
      <c r="A26" s="6" t="s">
        <v>23</v>
      </c>
      <c r="B26" s="7"/>
      <c r="C26" s="7">
        <v>602906.75050000625</v>
      </c>
      <c r="D26" s="7"/>
      <c r="E26" s="7">
        <v>609421.92095999187</v>
      </c>
      <c r="F26" s="7"/>
      <c r="G26" s="7">
        <v>580982.75178499892</v>
      </c>
      <c r="H26" s="7"/>
      <c r="I26" s="16">
        <v>312664.00189999875</v>
      </c>
      <c r="J26" s="24"/>
      <c r="K26" s="7"/>
      <c r="L26" s="7">
        <f t="shared" ref="L26" si="13">+C26+E26+G26+I26</f>
        <v>2105975.4251449956</v>
      </c>
    </row>
    <row r="27" spans="1:12" s="5" customFormat="1" x14ac:dyDescent="0.35">
      <c r="A27" s="10" t="s">
        <v>11</v>
      </c>
      <c r="B27" s="11"/>
      <c r="C27" s="11">
        <f t="shared" ref="C27:G27" si="14">C25-C26</f>
        <v>4982147.3401000071</v>
      </c>
      <c r="D27" s="11"/>
      <c r="E27" s="11">
        <f t="shared" si="14"/>
        <v>4354787.8738398124</v>
      </c>
      <c r="F27" s="11"/>
      <c r="G27" s="11">
        <f t="shared" si="14"/>
        <v>5653368.91141681</v>
      </c>
      <c r="H27" s="11"/>
      <c r="I27" s="11">
        <f t="shared" ref="I27" si="15">I25-I26</f>
        <v>2544420.1727001257</v>
      </c>
      <c r="J27" s="11"/>
      <c r="K27" s="11"/>
      <c r="L27" s="11">
        <f>+L25-L26</f>
        <v>17534724.298056755</v>
      </c>
    </row>
    <row r="28" spans="1:12" s="2" customFormat="1" x14ac:dyDescent="0.35">
      <c r="A28" s="12"/>
      <c r="F28" s="13"/>
    </row>
    <row r="29" spans="1:12" s="2" customFormat="1" x14ac:dyDescent="0.35">
      <c r="A29" s="12"/>
      <c r="F29" s="13"/>
    </row>
    <row r="30" spans="1:12" s="2" customFormat="1" x14ac:dyDescent="0.35">
      <c r="A30" s="12"/>
      <c r="F30" s="13"/>
    </row>
    <row r="31" spans="1:12" s="2" customFormat="1" x14ac:dyDescent="0.35">
      <c r="A31" s="12"/>
      <c r="F31" s="13"/>
    </row>
    <row r="32" spans="1:12" s="2" customFormat="1" x14ac:dyDescent="0.35">
      <c r="A32" s="12"/>
      <c r="F32" s="13"/>
    </row>
    <row r="33" spans="1:6" s="2" customFormat="1" x14ac:dyDescent="0.35">
      <c r="A33" s="12"/>
      <c r="F33" s="13"/>
    </row>
    <row r="34" spans="1:6" s="2" customFormat="1" x14ac:dyDescent="0.35">
      <c r="A34" s="12"/>
      <c r="F34" s="13"/>
    </row>
    <row r="35" spans="1:6" s="2" customFormat="1" x14ac:dyDescent="0.35">
      <c r="A35" s="12"/>
      <c r="F35" s="13"/>
    </row>
    <row r="36" spans="1:6" s="2" customFormat="1" x14ac:dyDescent="0.35">
      <c r="A36" s="12"/>
      <c r="F36" s="13"/>
    </row>
    <row r="37" spans="1:6" s="2" customFormat="1" x14ac:dyDescent="0.35">
      <c r="A37" s="12"/>
      <c r="F37" s="13"/>
    </row>
    <row r="38" spans="1:6" s="2" customFormat="1" x14ac:dyDescent="0.35">
      <c r="A38" s="12"/>
      <c r="F38" s="13"/>
    </row>
    <row r="39" spans="1:6" s="2" customFormat="1" x14ac:dyDescent="0.35">
      <c r="A39" s="12"/>
      <c r="F39" s="13"/>
    </row>
    <row r="40" spans="1:6" s="2" customFormat="1" x14ac:dyDescent="0.35">
      <c r="A40" s="12"/>
      <c r="F40" s="13"/>
    </row>
    <row r="41" spans="1:6" s="2" customFormat="1" x14ac:dyDescent="0.35">
      <c r="A41" s="12"/>
      <c r="F41" s="13"/>
    </row>
    <row r="42" spans="1:6" s="2" customFormat="1" x14ac:dyDescent="0.35">
      <c r="A42" s="12"/>
      <c r="F42" s="13"/>
    </row>
    <row r="43" spans="1:6" s="2" customFormat="1" x14ac:dyDescent="0.35">
      <c r="A43" s="12"/>
      <c r="F43" s="13"/>
    </row>
    <row r="44" spans="1:6" s="2" customFormat="1" x14ac:dyDescent="0.35">
      <c r="A44" s="12"/>
      <c r="F44" s="13"/>
    </row>
    <row r="45" spans="1:6" s="2" customFormat="1" x14ac:dyDescent="0.35">
      <c r="A45" s="12"/>
      <c r="F45" s="13"/>
    </row>
    <row r="46" spans="1:6" s="2" customFormat="1" x14ac:dyDescent="0.35">
      <c r="A46" s="12"/>
      <c r="F46" s="13"/>
    </row>
    <row r="47" spans="1:6" s="2" customFormat="1" x14ac:dyDescent="0.35"/>
    <row r="48" spans="1:6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</sheetData>
  <mergeCells count="6">
    <mergeCell ref="K4:L5"/>
    <mergeCell ref="A1:L1"/>
    <mergeCell ref="B4:C5"/>
    <mergeCell ref="F4:G5"/>
    <mergeCell ref="H4:I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2023-06-07T13:52:28Z</dcterms:modified>
</cp:coreProperties>
</file>