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F7C6EE83-8A78-40E1-8EC5-8D6FD61568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" sheetId="7" r:id="rId1"/>
  </sheets>
  <definedNames>
    <definedName name="_xlnm.Print_Area" localSheetId="0">B!$A$1:$K$27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7" l="1"/>
  <c r="I14" i="7"/>
  <c r="I24" i="7" s="1"/>
  <c r="J7" i="7"/>
  <c r="K10" i="7"/>
  <c r="E6" i="7"/>
  <c r="K6" i="7" s="1"/>
  <c r="E14" i="7"/>
  <c r="E24" i="7" s="1"/>
  <c r="I6" i="7"/>
  <c r="I13" i="7" s="1"/>
  <c r="K11" i="7"/>
  <c r="K12" i="7"/>
  <c r="K18" i="7"/>
  <c r="K19" i="7"/>
  <c r="K20" i="7"/>
  <c r="K21" i="7"/>
  <c r="K22" i="7"/>
  <c r="K23" i="7"/>
  <c r="K26" i="7"/>
  <c r="J15" i="7"/>
  <c r="J17" i="7"/>
  <c r="J16" i="7"/>
  <c r="J8" i="7"/>
  <c r="E13" i="7" l="1"/>
  <c r="E25" i="7" s="1"/>
  <c r="E27" i="7" s="1"/>
  <c r="I25" i="7"/>
  <c r="I27" i="7" s="1"/>
  <c r="K14" i="7"/>
  <c r="K24" i="7" s="1"/>
  <c r="K13" i="7"/>
  <c r="K25" i="7" l="1"/>
  <c r="K27" i="7" s="1"/>
</calcChain>
</file>

<file path=xl/sharedStrings.xml><?xml version="1.0" encoding="utf-8"?>
<sst xmlns="http://schemas.openxmlformats.org/spreadsheetml/2006/main" count="27" uniqueCount="27">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</sst>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6" fontId="2" fillId="0" borderId="0" xfId="1" applyNumberFormat="1" applyFont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65" fontId="2" fillId="4" borderId="1" xfId="0" applyNumberFormat="1" applyFont="1" applyFill="1" applyBorder="1" applyAlignment="1">
      <alignment horizontal="right" vertical="center" wrapText="1"/>
    </xf>
    <xf numFmtId="166" fontId="4" fillId="4" borderId="6" xfId="1" applyNumberFormat="1" applyFont="1" applyFill="1" applyBorder="1"/>
    <xf numFmtId="43" fontId="4" fillId="4" borderId="6" xfId="1" applyFont="1" applyFill="1" applyBorder="1"/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98"/>
  <sheetViews>
    <sheetView tabSelected="1" view="pageBreakPreview" zoomScale="90" zoomScaleNormal="80" zoomScaleSheetLayoutView="90" workbookViewId="0">
      <pane xSplit="1" topLeftCell="B1" activePane="topRight" state="frozen"/>
      <selection activeCell="A14" sqref="A14"/>
      <selection pane="topRight" activeCell="A19" sqref="A19:XFD19"/>
    </sheetView>
  </sheetViews>
  <sheetFormatPr defaultColWidth="9.109375" defaultRowHeight="18" x14ac:dyDescent="0.35"/>
  <cols>
    <col min="1" max="1" width="52" style="9" bestFit="1" customWidth="1"/>
    <col min="2" max="2" width="18.5546875" style="9" bestFit="1" customWidth="1"/>
    <col min="3" max="3" width="17.6640625" style="9" customWidth="1"/>
    <col min="4" max="4" width="17.44140625" style="9" customWidth="1"/>
    <col min="5" max="5" width="18.5546875" style="9" customWidth="1"/>
    <col min="6" max="6" width="18.88671875" style="9" customWidth="1"/>
    <col min="7" max="7" width="18.6640625" style="9" customWidth="1"/>
    <col min="8" max="8" width="23.109375" style="9" customWidth="1"/>
    <col min="9" max="9" width="24" style="9" customWidth="1"/>
    <col min="10" max="10" width="19.33203125" style="9" customWidth="1"/>
    <col min="11" max="11" width="19.88671875" style="9" customWidth="1"/>
    <col min="12" max="16384" width="9.109375" style="9"/>
  </cols>
  <sheetData>
    <row r="1" spans="1:11" s="1" customFormat="1" x14ac:dyDescent="0.3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x14ac:dyDescent="0.35">
      <c r="B2" s="14"/>
      <c r="I2" s="14"/>
      <c r="K2" s="14"/>
    </row>
    <row r="3" spans="1:11" s="2" customFormat="1" x14ac:dyDescent="0.35"/>
    <row r="4" spans="1:11" s="3" customFormat="1" x14ac:dyDescent="0.35">
      <c r="A4" s="15" t="s">
        <v>25</v>
      </c>
      <c r="B4" s="19">
        <v>43920</v>
      </c>
      <c r="C4" s="20"/>
      <c r="D4" s="19">
        <v>43983</v>
      </c>
      <c r="E4" s="20"/>
      <c r="F4" s="19">
        <v>44075</v>
      </c>
      <c r="G4" s="20"/>
      <c r="H4" s="19">
        <v>44166</v>
      </c>
      <c r="I4" s="20"/>
      <c r="J4" s="19" t="s">
        <v>24</v>
      </c>
      <c r="K4" s="20"/>
    </row>
    <row r="5" spans="1:11" s="3" customFormat="1" x14ac:dyDescent="0.35">
      <c r="A5" s="4" t="s">
        <v>0</v>
      </c>
      <c r="B5" s="21"/>
      <c r="C5" s="22"/>
      <c r="D5" s="21"/>
      <c r="E5" s="22"/>
      <c r="F5" s="21"/>
      <c r="G5" s="22"/>
      <c r="H5" s="21"/>
      <c r="I5" s="22"/>
      <c r="J5" s="21"/>
      <c r="K5" s="22"/>
    </row>
    <row r="6" spans="1:11" s="5" customFormat="1" x14ac:dyDescent="0.35">
      <c r="A6" s="11" t="s">
        <v>2</v>
      </c>
      <c r="B6" s="12"/>
      <c r="C6" s="12">
        <v>1423784489.1668</v>
      </c>
      <c r="D6" s="12"/>
      <c r="E6" s="12">
        <f t="shared" ref="E6" si="0">D7+D8+D9</f>
        <v>1650900938.4000001</v>
      </c>
      <c r="F6" s="12"/>
      <c r="G6" s="12">
        <v>1832426553.23</v>
      </c>
      <c r="H6" s="12"/>
      <c r="I6" s="12">
        <f t="shared" ref="I6" si="1">H7+H8+H9</f>
        <v>1968182648.4999995</v>
      </c>
      <c r="J6" s="12"/>
      <c r="K6" s="12">
        <f>+C6+E6+G6+I6</f>
        <v>6875294629.2968006</v>
      </c>
    </row>
    <row r="7" spans="1:11" s="8" customFormat="1" x14ac:dyDescent="0.35">
      <c r="A7" s="6" t="s">
        <v>13</v>
      </c>
      <c r="B7" s="7">
        <v>1423731082.5957999</v>
      </c>
      <c r="C7" s="7"/>
      <c r="D7" s="7">
        <v>1650043376.27</v>
      </c>
      <c r="E7" s="7"/>
      <c r="F7" s="7">
        <v>1832426553.23</v>
      </c>
      <c r="G7" s="7"/>
      <c r="H7" s="17">
        <v>1968182648.4999995</v>
      </c>
      <c r="I7" s="16"/>
      <c r="J7" s="7">
        <f>+B7+D7+F7+H7</f>
        <v>6874383660.5958004</v>
      </c>
      <c r="K7" s="7"/>
    </row>
    <row r="8" spans="1:11" s="8" customFormat="1" x14ac:dyDescent="0.35">
      <c r="A8" s="6" t="s">
        <v>14</v>
      </c>
      <c r="B8" s="7">
        <v>0</v>
      </c>
      <c r="C8" s="7"/>
      <c r="D8" s="7">
        <v>0</v>
      </c>
      <c r="E8" s="7"/>
      <c r="F8" s="7">
        <v>0</v>
      </c>
      <c r="G8" s="7"/>
      <c r="H8" s="17">
        <v>0</v>
      </c>
      <c r="I8" s="16"/>
      <c r="J8" s="7">
        <f t="shared" ref="J8" si="2">+B8+D8+F8+H8</f>
        <v>0</v>
      </c>
      <c r="K8" s="7"/>
    </row>
    <row r="9" spans="1:11" s="8" customFormat="1" x14ac:dyDescent="0.35">
      <c r="A9" s="6" t="s">
        <v>15</v>
      </c>
      <c r="B9" s="7">
        <v>53406.571000000004</v>
      </c>
      <c r="C9" s="7"/>
      <c r="D9" s="7">
        <v>857562.13</v>
      </c>
      <c r="E9" s="7"/>
      <c r="F9" s="7">
        <v>0</v>
      </c>
      <c r="G9" s="7"/>
      <c r="H9" s="17">
        <v>0</v>
      </c>
      <c r="I9" s="16"/>
      <c r="J9" s="7">
        <v>0</v>
      </c>
      <c r="K9" s="7"/>
    </row>
    <row r="10" spans="1:11" s="8" customFormat="1" x14ac:dyDescent="0.35">
      <c r="A10" s="6" t="s">
        <v>3</v>
      </c>
      <c r="B10" s="7"/>
      <c r="C10" s="7">
        <v>406160</v>
      </c>
      <c r="D10" s="7"/>
      <c r="E10" s="7">
        <v>37313.529999999701</v>
      </c>
      <c r="F10" s="7"/>
      <c r="G10" s="7">
        <v>360832.88499999931</v>
      </c>
      <c r="H10" s="16"/>
      <c r="I10" s="18">
        <v>290230.98</v>
      </c>
      <c r="J10" s="7"/>
      <c r="K10" s="7">
        <f>+C10+E10+G10+I10</f>
        <v>1094537.3949999991</v>
      </c>
    </row>
    <row r="11" spans="1:11" s="8" customFormat="1" x14ac:dyDescent="0.35">
      <c r="A11" s="6" t="s">
        <v>16</v>
      </c>
      <c r="B11" s="7"/>
      <c r="C11" s="7">
        <v>3036</v>
      </c>
      <c r="D11" s="7"/>
      <c r="E11" s="10">
        <v>2824</v>
      </c>
      <c r="F11" s="7"/>
      <c r="G11" s="7">
        <v>3283.16</v>
      </c>
      <c r="H11" s="16"/>
      <c r="I11" s="18">
        <v>2709.45</v>
      </c>
      <c r="J11" s="7"/>
      <c r="K11" s="7">
        <f t="shared" ref="K11:K12" si="3">+C11+E11+G11+I11</f>
        <v>11852.61</v>
      </c>
    </row>
    <row r="12" spans="1:11" s="8" customFormat="1" x14ac:dyDescent="0.35">
      <c r="A12" s="6" t="s">
        <v>17</v>
      </c>
      <c r="B12" s="7"/>
      <c r="C12" s="7">
        <v>473387.54</v>
      </c>
      <c r="D12" s="7"/>
      <c r="E12" s="7">
        <v>440385.81</v>
      </c>
      <c r="F12" s="7"/>
      <c r="G12" s="7">
        <v>619220.79</v>
      </c>
      <c r="H12" s="16"/>
      <c r="I12" s="18">
        <v>541993.40999999992</v>
      </c>
      <c r="J12" s="7"/>
      <c r="K12" s="7">
        <f t="shared" si="3"/>
        <v>2074987.55</v>
      </c>
    </row>
    <row r="13" spans="1:11" s="5" customFormat="1" x14ac:dyDescent="0.35">
      <c r="A13" s="11" t="s">
        <v>4</v>
      </c>
      <c r="B13" s="12"/>
      <c r="C13" s="12">
        <v>1424667072.7068</v>
      </c>
      <c r="D13" s="12"/>
      <c r="E13" s="12">
        <f t="shared" ref="E13" si="4">E6+E10+E11+E12</f>
        <v>1651381461.74</v>
      </c>
      <c r="F13" s="12"/>
      <c r="G13" s="12">
        <v>1833409890.0650001</v>
      </c>
      <c r="H13" s="12"/>
      <c r="I13" s="12">
        <f t="shared" ref="I13" si="5">I6+I10+I11+I12</f>
        <v>1969017582.3399997</v>
      </c>
      <c r="J13" s="12"/>
      <c r="K13" s="12">
        <f>SUM(K6:K12)</f>
        <v>6878476006.8518009</v>
      </c>
    </row>
    <row r="14" spans="1:11" s="5" customFormat="1" x14ac:dyDescent="0.35">
      <c r="A14" s="11" t="s">
        <v>5</v>
      </c>
      <c r="B14" s="12">
        <v>0</v>
      </c>
      <c r="C14" s="12">
        <v>1404745486.1064999</v>
      </c>
      <c r="D14" s="12"/>
      <c r="E14" s="12">
        <f t="shared" ref="E14" si="6">D15+D16+D17</f>
        <v>1366945802.47</v>
      </c>
      <c r="F14" s="12"/>
      <c r="G14" s="12">
        <v>1940645626.3210001</v>
      </c>
      <c r="H14" s="12">
        <f t="shared" ref="H14" si="7">G15+G16+G17</f>
        <v>0</v>
      </c>
      <c r="I14" s="12">
        <f t="shared" ref="I14" si="8">H15+H16+H17</f>
        <v>1950302455.3650002</v>
      </c>
      <c r="J14" s="12"/>
      <c r="K14" s="12">
        <f>+C14+E14+G14+I14</f>
        <v>6662639370.2625008</v>
      </c>
    </row>
    <row r="15" spans="1:11" s="8" customFormat="1" x14ac:dyDescent="0.35">
      <c r="A15" s="6" t="s">
        <v>18</v>
      </c>
      <c r="B15" s="7">
        <v>546758204.16149998</v>
      </c>
      <c r="C15" s="7"/>
      <c r="D15" s="7">
        <v>582653728.94000006</v>
      </c>
      <c r="E15" s="7"/>
      <c r="F15" s="7">
        <v>836016603.42100012</v>
      </c>
      <c r="G15" s="7"/>
      <c r="H15" s="17">
        <v>785964468.60500002</v>
      </c>
      <c r="I15" s="16"/>
      <c r="J15" s="7">
        <f t="shared" ref="J15:J17" si="9">+B15+D15+F15+H15</f>
        <v>2751393005.1275001</v>
      </c>
      <c r="K15" s="7"/>
    </row>
    <row r="16" spans="1:11" s="8" customFormat="1" x14ac:dyDescent="0.35">
      <c r="A16" s="6" t="s">
        <v>19</v>
      </c>
      <c r="B16" s="7">
        <v>0</v>
      </c>
      <c r="C16" s="7"/>
      <c r="D16" s="7">
        <v>68404152.349999994</v>
      </c>
      <c r="E16" s="7"/>
      <c r="F16" s="7">
        <v>0</v>
      </c>
      <c r="G16" s="7"/>
      <c r="H16" s="17">
        <v>0</v>
      </c>
      <c r="I16" s="16"/>
      <c r="J16" s="7">
        <f t="shared" si="9"/>
        <v>68404152.349999994</v>
      </c>
      <c r="K16" s="7"/>
    </row>
    <row r="17" spans="1:11" s="8" customFormat="1" x14ac:dyDescent="0.35">
      <c r="A17" s="6" t="s">
        <v>20</v>
      </c>
      <c r="B17" s="7">
        <v>857987281.94500005</v>
      </c>
      <c r="C17" s="7"/>
      <c r="D17" s="7">
        <v>715887921.17999995</v>
      </c>
      <c r="E17" s="7"/>
      <c r="F17" s="7">
        <v>1104629022.8999999</v>
      </c>
      <c r="G17" s="7"/>
      <c r="H17" s="17">
        <v>1164337986.7600002</v>
      </c>
      <c r="I17" s="16"/>
      <c r="J17" s="7">
        <f t="shared" si="9"/>
        <v>3842842212.7849998</v>
      </c>
      <c r="K17" s="7"/>
    </row>
    <row r="18" spans="1:11" s="8" customFormat="1" x14ac:dyDescent="0.35">
      <c r="A18" s="6" t="s">
        <v>6</v>
      </c>
      <c r="B18" s="7"/>
      <c r="C18" s="7">
        <v>19779</v>
      </c>
      <c r="D18" s="7"/>
      <c r="E18" s="7">
        <v>23249</v>
      </c>
      <c r="F18" s="7"/>
      <c r="G18" s="7">
        <v>181248</v>
      </c>
      <c r="H18" s="16"/>
      <c r="I18" s="18">
        <v>36411.440000000002</v>
      </c>
      <c r="J18" s="7"/>
      <c r="K18" s="7">
        <f t="shared" ref="K18:K23" si="10">+C18+E18+G18+I18</f>
        <v>260687.44</v>
      </c>
    </row>
    <row r="19" spans="1:11" s="8" customFormat="1" x14ac:dyDescent="0.35">
      <c r="A19" s="6" t="s">
        <v>7</v>
      </c>
      <c r="B19" s="7"/>
      <c r="C19" s="7">
        <v>126796.38</v>
      </c>
      <c r="D19" s="7"/>
      <c r="E19" s="7">
        <v>130128.16</v>
      </c>
      <c r="F19" s="7"/>
      <c r="G19" s="7">
        <v>73688</v>
      </c>
      <c r="H19" s="16"/>
      <c r="I19" s="18">
        <v>332840.03000000003</v>
      </c>
      <c r="J19" s="7"/>
      <c r="K19" s="7">
        <f t="shared" si="10"/>
        <v>663452.57000000007</v>
      </c>
    </row>
    <row r="20" spans="1:11" s="8" customFormat="1" x14ac:dyDescent="0.35">
      <c r="A20" s="6" t="s">
        <v>1</v>
      </c>
      <c r="B20" s="7"/>
      <c r="C20" s="7">
        <v>2759085.03</v>
      </c>
      <c r="D20" s="7"/>
      <c r="E20" s="7">
        <v>3227191.89</v>
      </c>
      <c r="F20" s="7"/>
      <c r="G20" s="7">
        <v>4602031.2548000002</v>
      </c>
      <c r="H20" s="16"/>
      <c r="I20" s="18">
        <v>4733823.75</v>
      </c>
      <c r="J20" s="7"/>
      <c r="K20" s="7">
        <f t="shared" si="10"/>
        <v>15322131.924800001</v>
      </c>
    </row>
    <row r="21" spans="1:11" s="8" customFormat="1" x14ac:dyDescent="0.35">
      <c r="A21" s="6" t="s">
        <v>8</v>
      </c>
      <c r="B21" s="7"/>
      <c r="C21" s="7">
        <v>506925</v>
      </c>
      <c r="D21" s="7"/>
      <c r="E21" s="7">
        <v>397282</v>
      </c>
      <c r="F21" s="7"/>
      <c r="G21" s="7">
        <v>348603.73</v>
      </c>
      <c r="H21" s="16"/>
      <c r="I21" s="18">
        <v>918865.9</v>
      </c>
      <c r="J21" s="7"/>
      <c r="K21" s="7">
        <f t="shared" si="10"/>
        <v>2171676.63</v>
      </c>
    </row>
    <row r="22" spans="1:11" s="8" customFormat="1" x14ac:dyDescent="0.35">
      <c r="A22" s="6" t="s">
        <v>9</v>
      </c>
      <c r="B22" s="7"/>
      <c r="C22" s="7">
        <v>2805573.42</v>
      </c>
      <c r="D22" s="7"/>
      <c r="E22" s="7">
        <v>2955113.63</v>
      </c>
      <c r="F22" s="7"/>
      <c r="G22" s="7">
        <v>2589104.92</v>
      </c>
      <c r="H22" s="16"/>
      <c r="I22" s="18">
        <v>5735791.8200000003</v>
      </c>
      <c r="J22" s="7"/>
      <c r="K22" s="7">
        <f t="shared" si="10"/>
        <v>14085583.789999999</v>
      </c>
    </row>
    <row r="23" spans="1:11" s="8" customFormat="1" x14ac:dyDescent="0.35">
      <c r="A23" s="6" t="s">
        <v>21</v>
      </c>
      <c r="B23" s="7"/>
      <c r="C23" s="7">
        <v>3514066.6039999998</v>
      </c>
      <c r="D23" s="7"/>
      <c r="E23" s="7">
        <v>4291441.9420999996</v>
      </c>
      <c r="F23" s="7"/>
      <c r="G23" s="7">
        <v>4738059.4190000007</v>
      </c>
      <c r="H23" s="16"/>
      <c r="I23" s="18">
        <v>6801038.9190000007</v>
      </c>
      <c r="J23" s="7"/>
      <c r="K23" s="7">
        <f t="shared" si="10"/>
        <v>19344606.884100001</v>
      </c>
    </row>
    <row r="24" spans="1:11" s="5" customFormat="1" x14ac:dyDescent="0.35">
      <c r="A24" s="11" t="s">
        <v>10</v>
      </c>
      <c r="B24" s="12"/>
      <c r="C24" s="12">
        <v>1414477711.5405002</v>
      </c>
      <c r="D24" s="12"/>
      <c r="E24" s="12">
        <f t="shared" ref="E24" si="11">E14+E18+E19+E20+E21+E22+E23</f>
        <v>1377970209.0921004</v>
      </c>
      <c r="F24" s="12"/>
      <c r="G24" s="12">
        <v>1953178361.6448002</v>
      </c>
      <c r="H24" s="12"/>
      <c r="I24" s="12">
        <f t="shared" ref="I24" si="12">I14+I18+I19+I20+I21+I22+I23</f>
        <v>1968861227.2240002</v>
      </c>
      <c r="J24" s="12"/>
      <c r="K24" s="12">
        <f>SUM(K14:K23)</f>
        <v>6714487509.5014</v>
      </c>
    </row>
    <row r="25" spans="1:11" s="5" customFormat="1" x14ac:dyDescent="0.35">
      <c r="A25" s="11" t="s">
        <v>22</v>
      </c>
      <c r="B25" s="12"/>
      <c r="C25" s="12">
        <v>10189361.16629982</v>
      </c>
      <c r="D25" s="12"/>
      <c r="E25" s="12">
        <f t="shared" ref="E25" si="13">E13-E24</f>
        <v>273411252.64789963</v>
      </c>
      <c r="F25" s="12"/>
      <c r="G25" s="12">
        <v>-119768471.57980013</v>
      </c>
      <c r="H25" s="12"/>
      <c r="I25" s="12">
        <f>I13-I24</f>
        <v>156355.11599946022</v>
      </c>
      <c r="J25" s="12"/>
      <c r="K25" s="12">
        <f>+K13-K24</f>
        <v>163988497.35040092</v>
      </c>
    </row>
    <row r="26" spans="1:11" s="8" customFormat="1" x14ac:dyDescent="0.35">
      <c r="A26" s="6" t="s">
        <v>23</v>
      </c>
      <c r="B26" s="7"/>
      <c r="C26" s="7">
        <v>198945.750750003</v>
      </c>
      <c r="D26" s="7"/>
      <c r="E26" s="7">
        <v>752402.542875004</v>
      </c>
      <c r="F26" s="7"/>
      <c r="G26" s="7">
        <v>1625987.9185500001</v>
      </c>
      <c r="H26" s="7"/>
      <c r="I26" s="17">
        <v>592600.7841499981</v>
      </c>
      <c r="J26" s="7"/>
      <c r="K26" s="7">
        <f t="shared" ref="K26" si="14">+C26+E26+G26+I26</f>
        <v>3169936.9963250048</v>
      </c>
    </row>
    <row r="27" spans="1:11" s="5" customFormat="1" x14ac:dyDescent="0.35">
      <c r="A27" s="11" t="s">
        <v>11</v>
      </c>
      <c r="B27" s="12"/>
      <c r="C27" s="12">
        <v>9990415.4155498166</v>
      </c>
      <c r="D27" s="12"/>
      <c r="E27" s="12">
        <f t="shared" ref="E27" si="15">E25-E26</f>
        <v>272658850.10502464</v>
      </c>
      <c r="F27" s="12"/>
      <c r="G27" s="12">
        <v>-121394459.49835013</v>
      </c>
      <c r="H27" s="12"/>
      <c r="I27" s="12">
        <f t="shared" ref="I27" si="16">I25-I26</f>
        <v>-436245.66815053788</v>
      </c>
      <c r="J27" s="12"/>
      <c r="K27" s="12">
        <f>+K25-K26</f>
        <v>160818560.35407591</v>
      </c>
    </row>
    <row r="28" spans="1:11" s="8" customFormat="1" ht="33" customHeight="1" x14ac:dyDescent="0.35">
      <c r="A28" s="2"/>
    </row>
    <row r="29" spans="1:11" s="2" customFormat="1" ht="33" customHeight="1" x14ac:dyDescent="0.35">
      <c r="A29" s="13"/>
      <c r="F29" s="14"/>
      <c r="J29" s="2" t="s">
        <v>26</v>
      </c>
    </row>
    <row r="30" spans="1:11" s="2" customFormat="1" ht="33" customHeight="1" x14ac:dyDescent="0.35">
      <c r="A30" s="13"/>
      <c r="F30" s="14"/>
    </row>
    <row r="31" spans="1:11" s="2" customFormat="1" ht="33" customHeight="1" x14ac:dyDescent="0.35">
      <c r="A31" s="13"/>
      <c r="F31" s="14"/>
    </row>
    <row r="32" spans="1:11" s="2" customFormat="1" ht="33" customHeight="1" x14ac:dyDescent="0.35">
      <c r="A32" s="13"/>
      <c r="F32" s="14"/>
    </row>
    <row r="33" spans="1:6" s="2" customFormat="1" ht="50.1" customHeight="1" x14ac:dyDescent="0.35">
      <c r="A33" s="13"/>
      <c r="F33" s="14"/>
    </row>
    <row r="34" spans="1:6" s="2" customFormat="1" ht="50.1" customHeight="1" x14ac:dyDescent="0.35">
      <c r="A34" s="13"/>
      <c r="F34" s="14"/>
    </row>
    <row r="35" spans="1:6" s="2" customFormat="1" ht="50.1" customHeight="1" x14ac:dyDescent="0.35">
      <c r="A35" s="13"/>
      <c r="F35" s="14"/>
    </row>
    <row r="36" spans="1:6" s="2" customFormat="1" ht="50.1" customHeight="1" x14ac:dyDescent="0.35">
      <c r="A36" s="13"/>
      <c r="F36" s="14"/>
    </row>
    <row r="37" spans="1:6" s="2" customFormat="1" ht="50.1" customHeight="1" x14ac:dyDescent="0.35">
      <c r="A37" s="13"/>
      <c r="F37" s="14"/>
    </row>
    <row r="38" spans="1:6" s="2" customFormat="1" ht="50.1" customHeight="1" x14ac:dyDescent="0.35">
      <c r="A38" s="13"/>
      <c r="F38" s="14"/>
    </row>
    <row r="39" spans="1:6" s="2" customFormat="1" ht="50.1" customHeight="1" x14ac:dyDescent="0.35">
      <c r="A39" s="13"/>
      <c r="F39" s="14"/>
    </row>
    <row r="40" spans="1:6" s="2" customFormat="1" ht="50.1" customHeight="1" x14ac:dyDescent="0.35">
      <c r="A40" s="13"/>
      <c r="F40" s="14"/>
    </row>
    <row r="41" spans="1:6" s="2" customFormat="1" ht="50.1" customHeight="1" x14ac:dyDescent="0.35">
      <c r="A41" s="13"/>
      <c r="F41" s="14"/>
    </row>
    <row r="42" spans="1:6" s="2" customFormat="1" ht="50.1" customHeight="1" x14ac:dyDescent="0.35">
      <c r="A42" s="13"/>
      <c r="F42" s="14"/>
    </row>
    <row r="43" spans="1:6" s="2" customFormat="1" ht="50.1" customHeight="1" x14ac:dyDescent="0.35">
      <c r="A43" s="13"/>
      <c r="F43" s="14"/>
    </row>
    <row r="44" spans="1:6" s="2" customFormat="1" ht="50.1" customHeight="1" x14ac:dyDescent="0.35">
      <c r="A44" s="13"/>
      <c r="F44" s="14"/>
    </row>
    <row r="45" spans="1:6" s="2" customFormat="1" ht="50.1" customHeight="1" x14ac:dyDescent="0.35">
      <c r="A45" s="13"/>
      <c r="F45" s="14"/>
    </row>
    <row r="46" spans="1:6" s="2" customFormat="1" ht="50.1" customHeight="1" x14ac:dyDescent="0.35">
      <c r="A46" s="13"/>
      <c r="F46" s="14"/>
    </row>
    <row r="47" spans="1:6" s="2" customFormat="1" ht="50.1" customHeight="1" x14ac:dyDescent="0.35">
      <c r="A47" s="13"/>
      <c r="F47" s="14"/>
    </row>
    <row r="48" spans="1:6" s="2" customFormat="1" ht="50.1" customHeight="1" x14ac:dyDescent="0.35">
      <c r="A48" s="13"/>
      <c r="F48" s="14"/>
    </row>
    <row r="49" spans="1:6" s="2" customFormat="1" ht="50.1" customHeight="1" x14ac:dyDescent="0.35">
      <c r="A49" s="13"/>
      <c r="F49" s="14"/>
    </row>
    <row r="50" spans="1:6" s="2" customFormat="1" ht="50.1" customHeight="1" x14ac:dyDescent="0.35">
      <c r="A50" s="13"/>
      <c r="F50" s="14"/>
    </row>
    <row r="51" spans="1:6" s="2" customFormat="1" ht="50.1" customHeight="1" x14ac:dyDescent="0.35">
      <c r="A51" s="13"/>
      <c r="F51" s="14"/>
    </row>
    <row r="52" spans="1:6" s="2" customFormat="1" ht="50.1" customHeight="1" x14ac:dyDescent="0.35">
      <c r="A52" s="13"/>
      <c r="F52" s="14"/>
    </row>
    <row r="53" spans="1:6" s="2" customFormat="1" ht="50.1" customHeight="1" x14ac:dyDescent="0.35">
      <c r="A53" s="13"/>
      <c r="F53" s="14"/>
    </row>
    <row r="54" spans="1:6" s="2" customFormat="1" ht="50.1" customHeight="1" x14ac:dyDescent="0.35"/>
    <row r="55" spans="1:6" s="2" customFormat="1" ht="50.1" customHeight="1" x14ac:dyDescent="0.35"/>
    <row r="56" spans="1:6" s="2" customFormat="1" ht="50.1" customHeight="1" x14ac:dyDescent="0.35"/>
    <row r="57" spans="1:6" s="2" customFormat="1" ht="50.1" customHeight="1" x14ac:dyDescent="0.35"/>
    <row r="58" spans="1:6" s="2" customFormat="1" ht="50.1" customHeight="1" x14ac:dyDescent="0.35"/>
    <row r="59" spans="1:6" s="2" customFormat="1" ht="50.1" customHeight="1" x14ac:dyDescent="0.35"/>
    <row r="60" spans="1:6" s="2" customFormat="1" ht="50.1" customHeight="1" x14ac:dyDescent="0.35"/>
    <row r="61" spans="1:6" s="2" customFormat="1" ht="50.1" customHeight="1" x14ac:dyDescent="0.35"/>
    <row r="62" spans="1:6" s="2" customFormat="1" ht="50.1" customHeight="1" x14ac:dyDescent="0.35"/>
    <row r="63" spans="1:6" s="2" customFormat="1" ht="50.1" customHeight="1" x14ac:dyDescent="0.35"/>
    <row r="64" spans="1:6" s="2" customFormat="1" ht="50.1" customHeight="1" x14ac:dyDescent="0.35"/>
    <row r="65" s="2" customFormat="1" ht="50.1" customHeight="1" x14ac:dyDescent="0.35"/>
    <row r="66" s="2" customFormat="1" ht="50.1" customHeight="1" x14ac:dyDescent="0.35"/>
    <row r="67" s="2" customFormat="1" ht="50.1" customHeight="1" x14ac:dyDescent="0.35"/>
    <row r="68" s="2" customFormat="1" ht="50.1" customHeight="1" x14ac:dyDescent="0.35"/>
    <row r="69" s="2" customFormat="1" ht="50.1" customHeight="1" x14ac:dyDescent="0.35"/>
    <row r="70" s="2" customFormat="1" ht="50.1" customHeight="1" x14ac:dyDescent="0.35"/>
    <row r="71" s="2" customFormat="1" ht="50.1" customHeight="1" x14ac:dyDescent="0.35"/>
    <row r="72" s="2" customFormat="1" ht="50.1" customHeight="1" x14ac:dyDescent="0.35"/>
    <row r="73" s="2" customFormat="1" ht="50.1" customHeight="1" x14ac:dyDescent="0.35"/>
    <row r="74" s="2" customFormat="1" ht="50.1" customHeight="1" x14ac:dyDescent="0.35"/>
    <row r="75" s="2" customFormat="1" ht="50.1" customHeight="1" x14ac:dyDescent="0.35"/>
    <row r="76" s="2" customFormat="1" ht="50.1" customHeight="1" x14ac:dyDescent="0.35"/>
    <row r="77" s="2" customFormat="1" ht="50.1" customHeight="1" x14ac:dyDescent="0.35"/>
    <row r="78" s="2" customFormat="1" ht="50.1" customHeight="1" x14ac:dyDescent="0.35"/>
    <row r="79" s="2" customFormat="1" ht="50.1" customHeight="1" x14ac:dyDescent="0.35"/>
    <row r="80" s="2" customFormat="1" ht="50.1" customHeight="1" x14ac:dyDescent="0.35"/>
    <row r="81" s="2" customFormat="1" ht="50.1" customHeight="1" x14ac:dyDescent="0.35"/>
    <row r="82" s="2" customFormat="1" ht="50.1" customHeight="1" x14ac:dyDescent="0.35"/>
    <row r="83" s="2" customFormat="1" ht="50.1" customHeight="1" x14ac:dyDescent="0.35"/>
    <row r="84" s="2" customFormat="1" ht="50.1" customHeight="1" x14ac:dyDescent="0.35"/>
    <row r="85" s="2" customFormat="1" ht="50.1" customHeight="1" x14ac:dyDescent="0.35"/>
    <row r="86" s="2" customFormat="1" ht="50.1" customHeight="1" x14ac:dyDescent="0.35"/>
    <row r="87" s="2" customFormat="1" ht="50.1" customHeight="1" x14ac:dyDescent="0.35"/>
    <row r="88" s="2" customFormat="1" ht="50.1" customHeight="1" x14ac:dyDescent="0.35"/>
    <row r="89" s="2" customFormat="1" ht="50.1" customHeight="1" x14ac:dyDescent="0.35"/>
    <row r="90" s="2" customFormat="1" ht="50.1" customHeight="1" x14ac:dyDescent="0.35"/>
    <row r="91" s="2" customFormat="1" ht="50.1" customHeight="1" x14ac:dyDescent="0.35"/>
    <row r="92" s="2" customFormat="1" ht="50.1" customHeight="1" x14ac:dyDescent="0.35"/>
    <row r="93" s="2" customFormat="1" ht="50.1" customHeight="1" x14ac:dyDescent="0.35"/>
    <row r="94" s="2" customFormat="1" ht="50.1" customHeight="1" x14ac:dyDescent="0.35"/>
    <row r="95" s="2" customFormat="1" ht="50.1" customHeight="1" x14ac:dyDescent="0.35"/>
    <row r="96" s="2" customFormat="1" ht="50.1" customHeight="1" x14ac:dyDescent="0.35"/>
    <row r="97" s="2" customFormat="1" ht="50.1" customHeight="1" x14ac:dyDescent="0.35"/>
    <row r="98" s="2" customFormat="1" ht="50.1" customHeight="1" x14ac:dyDescent="0.35"/>
    <row r="99" s="2" customFormat="1" ht="50.1" customHeight="1" x14ac:dyDescent="0.35"/>
    <row r="100" s="2" customFormat="1" ht="50.1" customHeight="1" x14ac:dyDescent="0.35"/>
    <row r="101" s="2" customFormat="1" ht="50.1" customHeight="1" x14ac:dyDescent="0.35"/>
    <row r="102" s="2" customFormat="1" ht="50.1" customHeight="1" x14ac:dyDescent="0.35"/>
    <row r="103" s="2" customFormat="1" ht="50.1" customHeight="1" x14ac:dyDescent="0.35"/>
    <row r="104" s="2" customFormat="1" ht="50.1" customHeight="1" x14ac:dyDescent="0.35"/>
    <row r="105" s="2" customFormat="1" ht="50.1" customHeight="1" x14ac:dyDescent="0.35"/>
    <row r="106" s="2" customFormat="1" ht="50.1" customHeight="1" x14ac:dyDescent="0.35"/>
    <row r="107" s="2" customFormat="1" ht="50.1" customHeight="1" x14ac:dyDescent="0.35"/>
    <row r="108" s="2" customFormat="1" ht="50.1" customHeight="1" x14ac:dyDescent="0.35"/>
    <row r="109" s="2" customFormat="1" ht="50.1" customHeight="1" x14ac:dyDescent="0.35"/>
    <row r="110" s="2" customFormat="1" ht="50.1" customHeight="1" x14ac:dyDescent="0.35"/>
    <row r="111" s="2" customFormat="1" ht="50.1" customHeight="1" x14ac:dyDescent="0.35"/>
    <row r="112" s="2" customFormat="1" ht="50.1" customHeight="1" x14ac:dyDescent="0.35"/>
    <row r="113" s="2" customFormat="1" ht="50.1" customHeight="1" x14ac:dyDescent="0.35"/>
    <row r="114" s="2" customFormat="1" ht="50.1" customHeight="1" x14ac:dyDescent="0.35"/>
    <row r="115" s="2" customFormat="1" ht="50.1" customHeight="1" x14ac:dyDescent="0.35"/>
    <row r="116" s="2" customFormat="1" ht="50.1" customHeight="1" x14ac:dyDescent="0.35"/>
    <row r="117" s="2" customFormat="1" ht="50.1" customHeight="1" x14ac:dyDescent="0.35"/>
    <row r="118" s="2" customFormat="1" ht="50.1" customHeight="1" x14ac:dyDescent="0.35"/>
    <row r="119" s="2" customFormat="1" ht="50.1" customHeight="1" x14ac:dyDescent="0.35"/>
    <row r="120" s="2" customFormat="1" ht="50.1" customHeight="1" x14ac:dyDescent="0.35"/>
    <row r="121" s="2" customFormat="1" ht="50.1" customHeight="1" x14ac:dyDescent="0.35"/>
    <row r="122" s="2" customFormat="1" ht="50.1" customHeight="1" x14ac:dyDescent="0.35"/>
    <row r="123" s="2" customFormat="1" ht="50.1" customHeight="1" x14ac:dyDescent="0.35"/>
    <row r="124" s="2" customFormat="1" ht="50.1" customHeight="1" x14ac:dyDescent="0.35"/>
    <row r="125" s="2" customFormat="1" ht="50.1" customHeight="1" x14ac:dyDescent="0.35"/>
    <row r="126" s="2" customFormat="1" ht="50.1" customHeight="1" x14ac:dyDescent="0.35"/>
    <row r="127" s="2" customFormat="1" ht="50.1" customHeight="1" x14ac:dyDescent="0.35"/>
    <row r="128" s="2" customFormat="1" ht="50.1" customHeight="1" x14ac:dyDescent="0.35"/>
    <row r="129" s="2" customFormat="1" ht="50.1" customHeight="1" x14ac:dyDescent="0.35"/>
    <row r="130" s="2" customFormat="1" ht="50.1" customHeight="1" x14ac:dyDescent="0.35"/>
    <row r="131" s="2" customFormat="1" ht="50.1" customHeight="1" x14ac:dyDescent="0.35"/>
    <row r="132" s="2" customFormat="1" ht="50.1" customHeight="1" x14ac:dyDescent="0.35"/>
    <row r="133" s="2" customFormat="1" ht="50.1" customHeight="1" x14ac:dyDescent="0.35"/>
    <row r="134" s="2" customFormat="1" ht="50.1" customHeight="1" x14ac:dyDescent="0.35"/>
    <row r="135" s="2" customFormat="1" ht="50.1" customHeight="1" x14ac:dyDescent="0.35"/>
    <row r="136" s="2" customFormat="1" ht="50.1" customHeight="1" x14ac:dyDescent="0.35"/>
    <row r="137" s="2" customFormat="1" ht="50.1" customHeight="1" x14ac:dyDescent="0.35"/>
    <row r="138" s="2" customFormat="1" ht="50.1" customHeight="1" x14ac:dyDescent="0.35"/>
    <row r="139" s="2" customFormat="1" ht="50.1" customHeight="1" x14ac:dyDescent="0.35"/>
    <row r="140" s="2" customFormat="1" ht="50.1" customHeight="1" x14ac:dyDescent="0.35"/>
    <row r="141" s="2" customFormat="1" ht="50.1" customHeight="1" x14ac:dyDescent="0.35"/>
    <row r="142" s="2" customFormat="1" ht="50.1" customHeight="1" x14ac:dyDescent="0.35"/>
    <row r="143" s="2" customFormat="1" ht="50.1" customHeight="1" x14ac:dyDescent="0.35"/>
    <row r="144" s="2" customFormat="1" ht="50.1" customHeight="1" x14ac:dyDescent="0.35"/>
    <row r="145" s="2" customFormat="1" ht="50.1" customHeight="1" x14ac:dyDescent="0.35"/>
    <row r="146" s="2" customFormat="1" ht="50.1" customHeight="1" x14ac:dyDescent="0.35"/>
    <row r="147" s="2" customFormat="1" ht="50.1" customHeight="1" x14ac:dyDescent="0.35"/>
    <row r="148" s="2" customFormat="1" ht="50.1" customHeight="1" x14ac:dyDescent="0.35"/>
    <row r="149" s="2" customFormat="1" ht="50.1" customHeight="1" x14ac:dyDescent="0.35"/>
    <row r="150" s="2" customFormat="1" ht="50.1" customHeight="1" x14ac:dyDescent="0.35"/>
    <row r="151" s="2" customFormat="1" ht="50.1" customHeight="1" x14ac:dyDescent="0.35"/>
    <row r="152" s="2" customFormat="1" ht="50.1" customHeight="1" x14ac:dyDescent="0.35"/>
    <row r="153" s="2" customFormat="1" ht="50.1" customHeight="1" x14ac:dyDescent="0.35"/>
    <row r="154" s="2" customFormat="1" ht="50.1" customHeight="1" x14ac:dyDescent="0.35"/>
    <row r="155" s="2" customFormat="1" ht="50.1" customHeight="1" x14ac:dyDescent="0.35"/>
    <row r="156" s="2" customFormat="1" ht="50.1" customHeight="1" x14ac:dyDescent="0.35"/>
    <row r="157" s="2" customFormat="1" ht="50.1" customHeight="1" x14ac:dyDescent="0.35"/>
    <row r="158" s="2" customFormat="1" ht="50.1" customHeight="1" x14ac:dyDescent="0.35"/>
    <row r="159" s="2" customFormat="1" ht="50.1" customHeight="1" x14ac:dyDescent="0.35"/>
    <row r="160" s="2" customFormat="1" ht="50.1" customHeight="1" x14ac:dyDescent="0.35"/>
    <row r="161" s="2" customFormat="1" ht="50.1" customHeight="1" x14ac:dyDescent="0.35"/>
    <row r="162" s="2" customFormat="1" ht="50.1" customHeight="1" x14ac:dyDescent="0.35"/>
    <row r="163" s="2" customFormat="1" ht="50.1" customHeight="1" x14ac:dyDescent="0.35"/>
    <row r="164" s="2" customFormat="1" ht="50.1" customHeight="1" x14ac:dyDescent="0.35"/>
    <row r="165" s="2" customFormat="1" ht="50.1" customHeight="1" x14ac:dyDescent="0.35"/>
    <row r="166" s="2" customFormat="1" ht="50.1" customHeight="1" x14ac:dyDescent="0.35"/>
    <row r="167" s="2" customFormat="1" ht="50.1" customHeight="1" x14ac:dyDescent="0.35"/>
    <row r="168" s="2" customFormat="1" ht="50.1" customHeight="1" x14ac:dyDescent="0.35"/>
    <row r="169" s="2" customFormat="1" ht="50.1" customHeight="1" x14ac:dyDescent="0.35"/>
    <row r="170" s="2" customFormat="1" ht="50.1" customHeight="1" x14ac:dyDescent="0.35"/>
    <row r="171" s="2" customFormat="1" ht="50.1" customHeight="1" x14ac:dyDescent="0.35"/>
    <row r="172" s="2" customFormat="1" ht="50.1" customHeight="1" x14ac:dyDescent="0.35"/>
    <row r="173" s="2" customFormat="1" ht="50.1" customHeight="1" x14ac:dyDescent="0.35"/>
    <row r="174" s="2" customFormat="1" ht="50.1" customHeight="1" x14ac:dyDescent="0.35"/>
    <row r="175" s="2" customFormat="1" ht="50.1" customHeight="1" x14ac:dyDescent="0.35"/>
    <row r="176" s="2" customFormat="1" ht="50.1" customHeight="1" x14ac:dyDescent="0.35"/>
    <row r="177" s="2" customFormat="1" ht="50.1" customHeight="1" x14ac:dyDescent="0.35"/>
    <row r="178" s="2" customFormat="1" ht="50.1" customHeight="1" x14ac:dyDescent="0.35"/>
    <row r="179" s="2" customFormat="1" ht="50.1" customHeight="1" x14ac:dyDescent="0.35"/>
    <row r="180" s="2" customFormat="1" ht="50.1" customHeight="1" x14ac:dyDescent="0.35"/>
    <row r="181" s="2" customFormat="1" ht="50.1" customHeight="1" x14ac:dyDescent="0.35"/>
    <row r="182" s="2" customFormat="1" ht="50.1" customHeight="1" x14ac:dyDescent="0.35"/>
    <row r="183" s="2" customFormat="1" ht="50.1" customHeight="1" x14ac:dyDescent="0.35"/>
    <row r="184" s="2" customFormat="1" ht="50.1" customHeight="1" x14ac:dyDescent="0.35"/>
    <row r="185" s="2" customFormat="1" ht="50.1" customHeight="1" x14ac:dyDescent="0.35"/>
    <row r="186" s="2" customFormat="1" ht="50.1" customHeight="1" x14ac:dyDescent="0.35"/>
    <row r="187" s="2" customFormat="1" ht="50.1" customHeight="1" x14ac:dyDescent="0.35"/>
    <row r="188" s="2" customFormat="1" ht="50.1" customHeight="1" x14ac:dyDescent="0.35"/>
    <row r="189" s="2" customFormat="1" ht="50.1" customHeight="1" x14ac:dyDescent="0.35"/>
    <row r="190" s="2" customFormat="1" ht="50.1" customHeight="1" x14ac:dyDescent="0.35"/>
    <row r="191" s="2" customFormat="1" ht="50.1" customHeight="1" x14ac:dyDescent="0.35"/>
    <row r="192" s="2" customFormat="1" ht="50.1" customHeight="1" x14ac:dyDescent="0.35"/>
    <row r="193" s="2" customFormat="1" ht="50.1" customHeight="1" x14ac:dyDescent="0.35"/>
    <row r="194" s="2" customFormat="1" ht="50.1" customHeight="1" x14ac:dyDescent="0.35"/>
    <row r="195" s="2" customFormat="1" ht="50.1" customHeight="1" x14ac:dyDescent="0.35"/>
    <row r="196" s="2" customFormat="1" ht="50.1" customHeight="1" x14ac:dyDescent="0.35"/>
    <row r="197" s="2" customFormat="1" ht="50.1" customHeight="1" x14ac:dyDescent="0.35"/>
    <row r="198" s="2" customFormat="1" ht="50.1" customHeight="1" x14ac:dyDescent="0.35"/>
    <row r="199" s="2" customFormat="1" ht="50.1" customHeight="1" x14ac:dyDescent="0.35"/>
    <row r="200" s="2" customFormat="1" ht="50.1" customHeight="1" x14ac:dyDescent="0.35"/>
    <row r="201" s="2" customFormat="1" ht="50.1" customHeight="1" x14ac:dyDescent="0.35"/>
    <row r="202" s="2" customFormat="1" ht="50.1" customHeight="1" x14ac:dyDescent="0.35"/>
    <row r="203" s="2" customFormat="1" ht="50.1" customHeight="1" x14ac:dyDescent="0.35"/>
    <row r="204" s="2" customFormat="1" ht="50.1" customHeight="1" x14ac:dyDescent="0.35"/>
    <row r="205" s="2" customFormat="1" ht="50.1" customHeight="1" x14ac:dyDescent="0.35"/>
    <row r="206" s="2" customFormat="1" ht="50.1" customHeight="1" x14ac:dyDescent="0.35"/>
    <row r="207" s="2" customFormat="1" ht="50.1" customHeight="1" x14ac:dyDescent="0.35"/>
    <row r="208" s="2" customFormat="1" ht="50.1" customHeigh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</sheetData>
  <mergeCells count="6">
    <mergeCell ref="J4:K5"/>
    <mergeCell ref="A1:K1"/>
    <mergeCell ref="B4:C5"/>
    <mergeCell ref="F4:G5"/>
    <mergeCell ref="H4:I5"/>
    <mergeCell ref="D4:E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2021-02-05T20:11:50Z</dcterms:modified>
</cp:coreProperties>
</file>