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December 2019\Quarterly Financial Statements\"/>
    </mc:Choice>
  </mc:AlternateContent>
  <bookViews>
    <workbookView xWindow="120" yWindow="345" windowWidth="15180" windowHeight="10380"/>
  </bookViews>
  <sheets>
    <sheet name="B" sheetId="7" r:id="rId1"/>
  </sheets>
  <definedNames>
    <definedName name="_xlnm.Print_Area" localSheetId="0">B!$A$1:$K$27</definedName>
  </definedNames>
  <calcPr calcId="162913"/>
</workbook>
</file>

<file path=xl/calcChain.xml><?xml version="1.0" encoding="utf-8"?>
<calcChain xmlns="http://schemas.openxmlformats.org/spreadsheetml/2006/main">
  <c r="H14" i="7" l="1"/>
  <c r="I14" i="7"/>
  <c r="I24" i="7" s="1"/>
  <c r="C14" i="7" l="1"/>
  <c r="C6" i="7"/>
  <c r="J7" i="7"/>
  <c r="K10" i="7"/>
  <c r="E6" i="7"/>
  <c r="I6" i="7"/>
  <c r="I13" i="7" s="1"/>
  <c r="G6" i="7"/>
  <c r="K11" i="7"/>
  <c r="K12" i="7"/>
  <c r="E14" i="7"/>
  <c r="G14" i="7"/>
  <c r="G24" i="7" s="1"/>
  <c r="K18" i="7"/>
  <c r="K19" i="7"/>
  <c r="K20" i="7"/>
  <c r="K21" i="7"/>
  <c r="K22" i="7"/>
  <c r="K23" i="7"/>
  <c r="K26" i="7"/>
  <c r="E24" i="7"/>
  <c r="E25" i="7" s="1"/>
  <c r="E27" i="7" s="1"/>
  <c r="J15" i="7"/>
  <c r="E13" i="7"/>
  <c r="C24" i="7"/>
  <c r="C13" i="7"/>
  <c r="C25" i="7" s="1"/>
  <c r="C27" i="7" s="1"/>
  <c r="J17" i="7"/>
  <c r="J16" i="7"/>
  <c r="J8" i="7"/>
  <c r="K6" i="7" l="1"/>
  <c r="I25" i="7"/>
  <c r="I27" i="7" s="1"/>
  <c r="K13" i="7"/>
  <c r="K14" i="7"/>
  <c r="K24" i="7" s="1"/>
  <c r="G13" i="7"/>
  <c r="G25" i="7" s="1"/>
  <c r="G27" i="7" s="1"/>
  <c r="K25" i="7" l="1"/>
  <c r="K27" i="7" s="1"/>
</calcChain>
</file>

<file path=xl/sharedStrings.xml><?xml version="1.0" encoding="utf-8"?>
<sst xmlns="http://schemas.openxmlformats.org/spreadsheetml/2006/main" count="27" uniqueCount="27">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</sst>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3" fontId="3" fillId="0" borderId="0" xfId="1" applyFont="1" applyAlignment="1">
      <alignment wrapText="1"/>
    </xf>
    <xf numFmtId="165" fontId="2" fillId="0" borderId="0" xfId="0" applyNumberFormat="1" applyFont="1" applyAlignment="1">
      <alignment wrapText="1"/>
    </xf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165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166" fontId="4" fillId="4" borderId="6" xfId="1" applyNumberFormat="1" applyFont="1" applyFill="1" applyBorder="1"/>
    <xf numFmtId="165" fontId="3" fillId="4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3" fontId="4" fillId="4" borderId="6" xfId="1" applyFont="1" applyFill="1" applyBorder="1"/>
    <xf numFmtId="166" fontId="3" fillId="0" borderId="0" xfId="1" applyNumberFormat="1" applyFont="1" applyAlignment="1">
      <alignment wrapText="1"/>
    </xf>
    <xf numFmtId="0" fontId="4" fillId="4" borderId="6" xfId="0" applyFont="1" applyFill="1" applyBorder="1"/>
    <xf numFmtId="164" fontId="3" fillId="0" borderId="0" xfId="0" applyNumberFormat="1" applyFont="1"/>
    <xf numFmtId="0" fontId="3" fillId="0" borderId="0" xfId="0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8"/>
  <sheetViews>
    <sheetView tabSelected="1" view="pageBreakPreview" zoomScaleNormal="100" zoomScaleSheetLayoutView="100" workbookViewId="0">
      <pane xSplit="1" topLeftCell="G1" activePane="topRight" state="frozen"/>
      <selection activeCell="A14" sqref="A14"/>
      <selection pane="topRight" activeCell="J17" sqref="J17"/>
    </sheetView>
  </sheetViews>
  <sheetFormatPr defaultColWidth="9.140625" defaultRowHeight="15.75" x14ac:dyDescent="0.25"/>
  <cols>
    <col min="1" max="1" width="47.7109375" style="24" customWidth="1"/>
    <col min="2" max="2" width="23.42578125" style="24" customWidth="1"/>
    <col min="3" max="3" width="21.85546875" style="24" customWidth="1"/>
    <col min="4" max="4" width="18.5703125" style="24" customWidth="1"/>
    <col min="5" max="5" width="22.42578125" style="24" customWidth="1"/>
    <col min="6" max="6" width="24.7109375" style="24" customWidth="1"/>
    <col min="7" max="7" width="27.5703125" style="24" customWidth="1"/>
    <col min="8" max="8" width="26.5703125" style="24" customWidth="1"/>
    <col min="9" max="9" width="29.5703125" style="24" customWidth="1"/>
    <col min="10" max="10" width="25.140625" style="24" customWidth="1"/>
    <col min="11" max="11" width="24.85546875" style="24" customWidth="1"/>
    <col min="12" max="16384" width="9.140625" style="24"/>
  </cols>
  <sheetData>
    <row r="1" spans="1:11" s="2" customFormat="1" x14ac:dyDescent="0.25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3" customFormat="1" x14ac:dyDescent="0.25">
      <c r="B2" s="4"/>
      <c r="I2" s="4"/>
      <c r="K2" s="4"/>
    </row>
    <row r="3" spans="1:11" s="3" customFormat="1" x14ac:dyDescent="0.25"/>
    <row r="4" spans="1:11" s="8" customFormat="1" x14ac:dyDescent="0.25">
      <c r="A4" s="5" t="s">
        <v>25</v>
      </c>
      <c r="B4" s="6">
        <v>43525</v>
      </c>
      <c r="C4" s="7"/>
      <c r="D4" s="6">
        <v>43617</v>
      </c>
      <c r="E4" s="7"/>
      <c r="F4" s="6">
        <v>43709</v>
      </c>
      <c r="G4" s="7"/>
      <c r="H4" s="6">
        <v>43800</v>
      </c>
      <c r="I4" s="7"/>
      <c r="J4" s="6" t="s">
        <v>24</v>
      </c>
      <c r="K4" s="7"/>
    </row>
    <row r="5" spans="1:11" s="8" customFormat="1" x14ac:dyDescent="0.25">
      <c r="A5" s="9" t="s">
        <v>0</v>
      </c>
      <c r="B5" s="10"/>
      <c r="C5" s="11"/>
      <c r="D5" s="10"/>
      <c r="E5" s="11"/>
      <c r="F5" s="10"/>
      <c r="G5" s="11"/>
      <c r="H5" s="10"/>
      <c r="I5" s="11"/>
      <c r="J5" s="10"/>
      <c r="K5" s="11"/>
    </row>
    <row r="6" spans="1:11" s="14" customFormat="1" x14ac:dyDescent="0.25">
      <c r="A6" s="12" t="s">
        <v>2</v>
      </c>
      <c r="B6" s="13"/>
      <c r="C6" s="13">
        <f>B7+B8+B9</f>
        <v>1631925416.05</v>
      </c>
      <c r="D6" s="13"/>
      <c r="E6" s="13">
        <f t="shared" ref="E6" si="0">D7+D8+D9</f>
        <v>1714494918.8150001</v>
      </c>
      <c r="F6" s="13"/>
      <c r="G6" s="13">
        <f t="shared" ref="G6" si="1">F7+F8+F9</f>
        <v>2134617112</v>
      </c>
      <c r="H6" s="13"/>
      <c r="I6" s="13">
        <f t="shared" ref="I6" si="2">H7+H8+H9</f>
        <v>1535807941.2235799</v>
      </c>
      <c r="J6" s="13"/>
      <c r="K6" s="13">
        <f>+C6+E6+G6+I6</f>
        <v>7016845388.0885792</v>
      </c>
    </row>
    <row r="7" spans="1:11" s="19" customFormat="1" x14ac:dyDescent="0.25">
      <c r="A7" s="15" t="s">
        <v>13</v>
      </c>
      <c r="B7" s="16">
        <v>1571340616.05</v>
      </c>
      <c r="C7" s="16"/>
      <c r="D7" s="16">
        <v>1699244844.0150001</v>
      </c>
      <c r="E7" s="16"/>
      <c r="F7" s="16">
        <v>2075828444</v>
      </c>
      <c r="G7" s="16"/>
      <c r="H7" s="17">
        <v>1535514925.7235799</v>
      </c>
      <c r="I7" s="18"/>
      <c r="J7" s="16">
        <f>+B7+D7+F7+H7</f>
        <v>6881928829.7885799</v>
      </c>
      <c r="K7" s="16"/>
    </row>
    <row r="8" spans="1:11" s="19" customFormat="1" x14ac:dyDescent="0.25">
      <c r="A8" s="15" t="s">
        <v>14</v>
      </c>
      <c r="B8" s="16">
        <v>0</v>
      </c>
      <c r="C8" s="16"/>
      <c r="D8" s="16">
        <v>0</v>
      </c>
      <c r="E8" s="16"/>
      <c r="F8" s="16">
        <v>0</v>
      </c>
      <c r="G8" s="16"/>
      <c r="H8" s="17">
        <v>0</v>
      </c>
      <c r="I8" s="18"/>
      <c r="J8" s="16">
        <f t="shared" ref="J8" si="3">+B8+D8+F8+H8</f>
        <v>0</v>
      </c>
      <c r="K8" s="16"/>
    </row>
    <row r="9" spans="1:11" s="19" customFormat="1" x14ac:dyDescent="0.25">
      <c r="A9" s="15" t="s">
        <v>15</v>
      </c>
      <c r="B9" s="16">
        <v>60584800</v>
      </c>
      <c r="C9" s="16"/>
      <c r="D9" s="16">
        <v>15250074.799999999</v>
      </c>
      <c r="E9" s="16"/>
      <c r="F9" s="16">
        <v>58788668</v>
      </c>
      <c r="G9" s="16"/>
      <c r="H9" s="17">
        <v>293015.5</v>
      </c>
      <c r="I9" s="18"/>
      <c r="J9" s="16">
        <v>0</v>
      </c>
      <c r="K9" s="16"/>
    </row>
    <row r="10" spans="1:11" s="19" customFormat="1" x14ac:dyDescent="0.25">
      <c r="A10" s="15" t="s">
        <v>3</v>
      </c>
      <c r="B10" s="16"/>
      <c r="C10" s="16">
        <v>73645.179999999993</v>
      </c>
      <c r="D10" s="16">
        <v>109617.47499999963</v>
      </c>
      <c r="E10" s="16">
        <v>0</v>
      </c>
      <c r="F10" s="16"/>
      <c r="G10" s="16">
        <v>224887</v>
      </c>
      <c r="H10" s="18"/>
      <c r="I10" s="20">
        <v>108671.06800000199</v>
      </c>
      <c r="J10" s="16"/>
      <c r="K10" s="16">
        <f>+C10+E10+G10+I10</f>
        <v>407203.248000002</v>
      </c>
    </row>
    <row r="11" spans="1:11" s="19" customFormat="1" x14ac:dyDescent="0.25">
      <c r="A11" s="15" t="s">
        <v>16</v>
      </c>
      <c r="B11" s="16"/>
      <c r="C11" s="16">
        <v>3016808</v>
      </c>
      <c r="D11" s="16">
        <v>3331</v>
      </c>
      <c r="E11" s="21">
        <v>0</v>
      </c>
      <c r="F11" s="16"/>
      <c r="G11" s="16">
        <v>3301</v>
      </c>
      <c r="H11" s="18"/>
      <c r="I11" s="20">
        <v>1251.92</v>
      </c>
      <c r="J11" s="16"/>
      <c r="K11" s="16">
        <f t="shared" ref="K11:K12" si="4">+C11+E11+G11+I11</f>
        <v>3021360.92</v>
      </c>
    </row>
    <row r="12" spans="1:11" s="19" customFormat="1" x14ac:dyDescent="0.25">
      <c r="A12" s="15" t="s">
        <v>17</v>
      </c>
      <c r="B12" s="16"/>
      <c r="C12" s="16">
        <v>66730</v>
      </c>
      <c r="D12" s="16">
        <v>106275</v>
      </c>
      <c r="E12" s="16">
        <v>0</v>
      </c>
      <c r="F12" s="16"/>
      <c r="G12" s="16">
        <v>117285</v>
      </c>
      <c r="H12" s="18"/>
      <c r="I12" s="20">
        <v>269591</v>
      </c>
      <c r="J12" s="16"/>
      <c r="K12" s="16">
        <f t="shared" si="4"/>
        <v>453606</v>
      </c>
    </row>
    <row r="13" spans="1:11" s="14" customFormat="1" x14ac:dyDescent="0.25">
      <c r="A13" s="12" t="s">
        <v>4</v>
      </c>
      <c r="B13" s="13"/>
      <c r="C13" s="13">
        <f>C6+C10+C11+C12</f>
        <v>1635082599.23</v>
      </c>
      <c r="D13" s="13"/>
      <c r="E13" s="13">
        <f t="shared" ref="E13" si="5">E6+E10+E11+E12</f>
        <v>1714494918.8150001</v>
      </c>
      <c r="F13" s="13"/>
      <c r="G13" s="13">
        <f>G6+G10+G11+G12</f>
        <v>2134962585</v>
      </c>
      <c r="H13" s="13"/>
      <c r="I13" s="13">
        <f t="shared" ref="I13" si="6">I6+I10+I11+I12</f>
        <v>1536187455.21158</v>
      </c>
      <c r="J13" s="13"/>
      <c r="K13" s="13">
        <f>SUM(K6:K12)</f>
        <v>7020727558.2565794</v>
      </c>
    </row>
    <row r="14" spans="1:11" s="14" customFormat="1" x14ac:dyDescent="0.25">
      <c r="A14" s="12" t="s">
        <v>5</v>
      </c>
      <c r="B14" s="13"/>
      <c r="C14" s="13">
        <f>B15+B16+B17</f>
        <v>1619484226.8699999</v>
      </c>
      <c r="D14" s="13"/>
      <c r="E14" s="13">
        <f t="shared" ref="E14" si="7">D15+D16+D17</f>
        <v>1700864449.5300002</v>
      </c>
      <c r="F14" s="13"/>
      <c r="G14" s="13">
        <f t="shared" ref="G14" si="8">F15+F16+F17</f>
        <v>2120023220</v>
      </c>
      <c r="H14" s="13">
        <f t="shared" ref="H14" si="9">G15+G16+G17</f>
        <v>0</v>
      </c>
      <c r="I14" s="13">
        <f t="shared" ref="I14" si="10">H15+H16+H17</f>
        <v>1525436995.3800001</v>
      </c>
      <c r="J14" s="13"/>
      <c r="K14" s="13">
        <f>+C14+E14+G14+I14</f>
        <v>6965808891.7799997</v>
      </c>
    </row>
    <row r="15" spans="1:11" s="19" customFormat="1" x14ac:dyDescent="0.25">
      <c r="A15" s="15" t="s">
        <v>18</v>
      </c>
      <c r="B15" s="16">
        <v>555048957.35000002</v>
      </c>
      <c r="C15" s="16"/>
      <c r="D15" s="16">
        <v>613194789.80000019</v>
      </c>
      <c r="E15" s="16"/>
      <c r="F15" s="16">
        <v>785555645</v>
      </c>
      <c r="G15" s="16"/>
      <c r="H15" s="22">
        <v>445669944.98000002</v>
      </c>
      <c r="I15" s="18"/>
      <c r="J15" s="16">
        <f t="shared" ref="J15:J17" si="11">+B15+D15+F15+H15</f>
        <v>2399469337.1300001</v>
      </c>
      <c r="K15" s="16"/>
    </row>
    <row r="16" spans="1:11" s="19" customFormat="1" x14ac:dyDescent="0.25">
      <c r="A16" s="15" t="s">
        <v>19</v>
      </c>
      <c r="B16" s="16">
        <v>0</v>
      </c>
      <c r="C16" s="16"/>
      <c r="D16" s="16">
        <v>0</v>
      </c>
      <c r="E16" s="16"/>
      <c r="F16" s="16">
        <v>6815928</v>
      </c>
      <c r="G16" s="16"/>
      <c r="H16" s="22">
        <v>0</v>
      </c>
      <c r="I16" s="18"/>
      <c r="J16" s="16">
        <f t="shared" si="11"/>
        <v>6815928</v>
      </c>
      <c r="K16" s="16"/>
    </row>
    <row r="17" spans="1:11" s="19" customFormat="1" x14ac:dyDescent="0.25">
      <c r="A17" s="15" t="s">
        <v>20</v>
      </c>
      <c r="B17" s="16">
        <v>1064435269.52</v>
      </c>
      <c r="C17" s="16"/>
      <c r="D17" s="16">
        <v>1087669659.73</v>
      </c>
      <c r="E17" s="16"/>
      <c r="F17" s="16">
        <v>1327651647</v>
      </c>
      <c r="G17" s="16"/>
      <c r="H17" s="22">
        <v>1079767050.4000001</v>
      </c>
      <c r="I17" s="18"/>
      <c r="J17" s="16">
        <f t="shared" si="11"/>
        <v>4559523626.6499996</v>
      </c>
      <c r="K17" s="16"/>
    </row>
    <row r="18" spans="1:11" s="19" customFormat="1" x14ac:dyDescent="0.25">
      <c r="A18" s="15" t="s">
        <v>6</v>
      </c>
      <c r="B18" s="16"/>
      <c r="C18" s="16">
        <v>12548.93</v>
      </c>
      <c r="D18" s="16"/>
      <c r="E18" s="16">
        <v>3613</v>
      </c>
      <c r="F18" s="16"/>
      <c r="G18" s="16">
        <v>1606</v>
      </c>
      <c r="H18" s="18"/>
      <c r="I18" s="20">
        <v>65158.6</v>
      </c>
      <c r="J18" s="16"/>
      <c r="K18" s="16">
        <f t="shared" ref="K18:K23" si="12">+C18+E18+G18+I18</f>
        <v>82926.53</v>
      </c>
    </row>
    <row r="19" spans="1:11" s="19" customFormat="1" x14ac:dyDescent="0.25">
      <c r="A19" s="15" t="s">
        <v>7</v>
      </c>
      <c r="B19" s="16"/>
      <c r="C19" s="16">
        <v>178735.73</v>
      </c>
      <c r="D19" s="16"/>
      <c r="E19" s="16">
        <v>141347</v>
      </c>
      <c r="F19" s="16"/>
      <c r="G19" s="16">
        <v>142474</v>
      </c>
      <c r="H19" s="18"/>
      <c r="I19" s="20">
        <v>90966.44</v>
      </c>
      <c r="J19" s="16"/>
      <c r="K19" s="16">
        <f t="shared" si="12"/>
        <v>553523.16999999993</v>
      </c>
    </row>
    <row r="20" spans="1:11" s="19" customFormat="1" x14ac:dyDescent="0.25">
      <c r="A20" s="15" t="s">
        <v>1</v>
      </c>
      <c r="B20" s="16"/>
      <c r="C20" s="16">
        <v>2786143.94</v>
      </c>
      <c r="D20" s="16"/>
      <c r="E20" s="16">
        <v>3143008.5</v>
      </c>
      <c r="F20" s="16"/>
      <c r="G20" s="16">
        <v>3238642</v>
      </c>
      <c r="H20" s="18"/>
      <c r="I20" s="20">
        <v>2299941.2096000002</v>
      </c>
      <c r="J20" s="16"/>
      <c r="K20" s="16">
        <f t="shared" si="12"/>
        <v>11467735.649599999</v>
      </c>
    </row>
    <row r="21" spans="1:11" s="19" customFormat="1" x14ac:dyDescent="0.25">
      <c r="A21" s="15" t="s">
        <v>8</v>
      </c>
      <c r="B21" s="16"/>
      <c r="C21" s="16">
        <v>865982.5</v>
      </c>
      <c r="D21" s="16"/>
      <c r="E21" s="16">
        <v>650210</v>
      </c>
      <c r="F21" s="16"/>
      <c r="G21" s="16">
        <v>672559</v>
      </c>
      <c r="H21" s="18"/>
      <c r="I21" s="20">
        <v>808349</v>
      </c>
      <c r="J21" s="16"/>
      <c r="K21" s="16">
        <f t="shared" si="12"/>
        <v>2997100.5</v>
      </c>
    </row>
    <row r="22" spans="1:11" s="19" customFormat="1" x14ac:dyDescent="0.25">
      <c r="A22" s="15" t="s">
        <v>9</v>
      </c>
      <c r="B22" s="16"/>
      <c r="C22" s="16">
        <v>5870486.9900000002</v>
      </c>
      <c r="D22" s="16"/>
      <c r="E22" s="16">
        <v>3131235.5900000003</v>
      </c>
      <c r="F22" s="16"/>
      <c r="G22" s="16">
        <v>3418650</v>
      </c>
      <c r="H22" s="18"/>
      <c r="I22" s="20">
        <v>2131181.2400000002</v>
      </c>
      <c r="J22" s="16"/>
      <c r="K22" s="16">
        <f t="shared" si="12"/>
        <v>14551553.82</v>
      </c>
    </row>
    <row r="23" spans="1:11" s="19" customFormat="1" x14ac:dyDescent="0.25">
      <c r="A23" s="15" t="s">
        <v>21</v>
      </c>
      <c r="B23" s="16"/>
      <c r="C23" s="16">
        <v>3884471.55</v>
      </c>
      <c r="D23" s="16"/>
      <c r="E23" s="16">
        <v>4112379.6900000004</v>
      </c>
      <c r="F23" s="16"/>
      <c r="G23" s="16">
        <v>4609424</v>
      </c>
      <c r="H23" s="18"/>
      <c r="I23" s="20">
        <v>2759337.0750057502</v>
      </c>
      <c r="J23" s="16"/>
      <c r="K23" s="16">
        <f t="shared" si="12"/>
        <v>15365612.315005749</v>
      </c>
    </row>
    <row r="24" spans="1:11" s="14" customFormat="1" x14ac:dyDescent="0.25">
      <c r="A24" s="12" t="s">
        <v>10</v>
      </c>
      <c r="B24" s="13"/>
      <c r="C24" s="13">
        <f>C14+C18+C19+C20+C21+C22+C23</f>
        <v>1633082596.51</v>
      </c>
      <c r="D24" s="13"/>
      <c r="E24" s="13">
        <f t="shared" ref="E24" si="13">E14+E18+E19+E20+E21+E22+E23</f>
        <v>1712046243.3100002</v>
      </c>
      <c r="F24" s="13"/>
      <c r="G24" s="13">
        <f>G14+G18+G19+G20+G21+G22+G23</f>
        <v>2132106575</v>
      </c>
      <c r="H24" s="13"/>
      <c r="I24" s="13">
        <f t="shared" ref="I24" si="14">I14+I18+I19+I20+I21+I22+I23</f>
        <v>1533591928.9446058</v>
      </c>
      <c r="J24" s="13"/>
      <c r="K24" s="13">
        <f>SUM(K14:K23)</f>
        <v>7010827343.7646046</v>
      </c>
    </row>
    <row r="25" spans="1:11" s="14" customFormat="1" x14ac:dyDescent="0.25">
      <c r="A25" s="12" t="s">
        <v>22</v>
      </c>
      <c r="B25" s="13"/>
      <c r="C25" s="13">
        <f>C13-C24</f>
        <v>2000002.7200000286</v>
      </c>
      <c r="D25" s="13"/>
      <c r="E25" s="13">
        <f t="shared" ref="E25" si="15">E13-E24</f>
        <v>2448675.504999876</v>
      </c>
      <c r="F25" s="13"/>
      <c r="G25" s="13">
        <f>G13-G24</f>
        <v>2856010</v>
      </c>
      <c r="H25" s="13"/>
      <c r="I25" s="13">
        <f>I13-I24</f>
        <v>2595526.2669742107</v>
      </c>
      <c r="J25" s="13"/>
      <c r="K25" s="13">
        <f>+K13-K24</f>
        <v>9900214.4919748306</v>
      </c>
    </row>
    <row r="26" spans="1:11" s="19" customFormat="1" x14ac:dyDescent="0.25">
      <c r="A26" s="15" t="s">
        <v>23</v>
      </c>
      <c r="B26" s="16"/>
      <c r="C26" s="16">
        <v>510906.53</v>
      </c>
      <c r="D26" s="16"/>
      <c r="E26" s="16">
        <v>379205.83749999932</v>
      </c>
      <c r="F26" s="16"/>
      <c r="G26" s="16">
        <v>328363</v>
      </c>
      <c r="H26" s="16"/>
      <c r="I26" s="20">
        <v>334437.14543271402</v>
      </c>
      <c r="J26" s="16"/>
      <c r="K26" s="16">
        <f t="shared" ref="K26" si="16">+C26+E26+G26+I26</f>
        <v>1552912.5129327131</v>
      </c>
    </row>
    <row r="27" spans="1:11" s="14" customFormat="1" x14ac:dyDescent="0.25">
      <c r="A27" s="12" t="s">
        <v>11</v>
      </c>
      <c r="B27" s="13"/>
      <c r="C27" s="13">
        <f>C25-C26</f>
        <v>1489096.1900000286</v>
      </c>
      <c r="D27" s="13"/>
      <c r="E27" s="13">
        <f t="shared" ref="E27" si="17">E25-E26</f>
        <v>2069469.6674998766</v>
      </c>
      <c r="F27" s="13"/>
      <c r="G27" s="13">
        <f t="shared" ref="G27" si="18">G25-G26</f>
        <v>2527647</v>
      </c>
      <c r="H27" s="13"/>
      <c r="I27" s="13">
        <f t="shared" ref="I27" si="19">I25-I26</f>
        <v>2261089.1215414968</v>
      </c>
      <c r="J27" s="13"/>
      <c r="K27" s="13">
        <f>+K25-K26</f>
        <v>8347301.9790421175</v>
      </c>
    </row>
    <row r="28" spans="1:11" s="19" customFormat="1" ht="33" customHeight="1" x14ac:dyDescent="0.25">
      <c r="A28" s="3"/>
    </row>
    <row r="29" spans="1:11" s="3" customFormat="1" ht="33" customHeight="1" x14ac:dyDescent="0.25">
      <c r="A29" s="23"/>
      <c r="F29" s="4"/>
      <c r="J29" s="3" t="s">
        <v>26</v>
      </c>
    </row>
    <row r="30" spans="1:11" s="3" customFormat="1" ht="33" customHeight="1" x14ac:dyDescent="0.25">
      <c r="A30" s="23"/>
      <c r="F30" s="4"/>
    </row>
    <row r="31" spans="1:11" s="3" customFormat="1" ht="33" customHeight="1" x14ac:dyDescent="0.25">
      <c r="A31" s="23"/>
      <c r="F31" s="4"/>
    </row>
    <row r="32" spans="1:11" s="3" customFormat="1" ht="33" customHeight="1" x14ac:dyDescent="0.25">
      <c r="A32" s="23"/>
      <c r="F32" s="4"/>
    </row>
    <row r="33" spans="1:6" s="3" customFormat="1" ht="50.1" customHeight="1" x14ac:dyDescent="0.25">
      <c r="A33" s="23"/>
      <c r="F33" s="4"/>
    </row>
    <row r="34" spans="1:6" s="3" customFormat="1" ht="50.1" customHeight="1" x14ac:dyDescent="0.25">
      <c r="A34" s="23"/>
      <c r="F34" s="4"/>
    </row>
    <row r="35" spans="1:6" s="3" customFormat="1" ht="50.1" customHeight="1" x14ac:dyDescent="0.25">
      <c r="A35" s="23"/>
      <c r="F35" s="4"/>
    </row>
    <row r="36" spans="1:6" s="3" customFormat="1" ht="50.1" customHeight="1" x14ac:dyDescent="0.25">
      <c r="A36" s="23"/>
      <c r="F36" s="4"/>
    </row>
    <row r="37" spans="1:6" s="3" customFormat="1" ht="50.1" customHeight="1" x14ac:dyDescent="0.25">
      <c r="A37" s="23"/>
      <c r="F37" s="4"/>
    </row>
    <row r="38" spans="1:6" s="3" customFormat="1" ht="50.1" customHeight="1" x14ac:dyDescent="0.25">
      <c r="A38" s="23"/>
      <c r="F38" s="4"/>
    </row>
    <row r="39" spans="1:6" s="3" customFormat="1" ht="50.1" customHeight="1" x14ac:dyDescent="0.25">
      <c r="A39" s="23"/>
      <c r="F39" s="4"/>
    </row>
    <row r="40" spans="1:6" s="3" customFormat="1" ht="50.1" customHeight="1" x14ac:dyDescent="0.25">
      <c r="A40" s="23"/>
      <c r="F40" s="4"/>
    </row>
    <row r="41" spans="1:6" s="3" customFormat="1" ht="50.1" customHeight="1" x14ac:dyDescent="0.25">
      <c r="A41" s="23"/>
      <c r="F41" s="4"/>
    </row>
    <row r="42" spans="1:6" s="3" customFormat="1" ht="50.1" customHeight="1" x14ac:dyDescent="0.25">
      <c r="A42" s="23"/>
      <c r="F42" s="4"/>
    </row>
    <row r="43" spans="1:6" s="3" customFormat="1" ht="50.1" customHeight="1" x14ac:dyDescent="0.25">
      <c r="A43" s="23"/>
      <c r="F43" s="4"/>
    </row>
    <row r="44" spans="1:6" s="3" customFormat="1" ht="50.1" customHeight="1" x14ac:dyDescent="0.25">
      <c r="A44" s="23"/>
      <c r="F44" s="4"/>
    </row>
    <row r="45" spans="1:6" s="3" customFormat="1" ht="50.1" customHeight="1" x14ac:dyDescent="0.25">
      <c r="A45" s="23"/>
      <c r="F45" s="4"/>
    </row>
    <row r="46" spans="1:6" s="3" customFormat="1" ht="50.1" customHeight="1" x14ac:dyDescent="0.25">
      <c r="A46" s="23"/>
      <c r="F46" s="4"/>
    </row>
    <row r="47" spans="1:6" s="3" customFormat="1" ht="50.1" customHeight="1" x14ac:dyDescent="0.25">
      <c r="A47" s="23"/>
      <c r="F47" s="4"/>
    </row>
    <row r="48" spans="1:6" s="3" customFormat="1" ht="50.1" customHeight="1" x14ac:dyDescent="0.25">
      <c r="A48" s="23"/>
      <c r="F48" s="4"/>
    </row>
    <row r="49" spans="1:6" s="3" customFormat="1" ht="50.1" customHeight="1" x14ac:dyDescent="0.25">
      <c r="A49" s="23"/>
      <c r="F49" s="4"/>
    </row>
    <row r="50" spans="1:6" s="3" customFormat="1" ht="50.1" customHeight="1" x14ac:dyDescent="0.25">
      <c r="A50" s="23"/>
      <c r="F50" s="4"/>
    </row>
    <row r="51" spans="1:6" s="3" customFormat="1" ht="50.1" customHeight="1" x14ac:dyDescent="0.25">
      <c r="A51" s="23"/>
      <c r="F51" s="4"/>
    </row>
    <row r="52" spans="1:6" s="3" customFormat="1" ht="50.1" customHeight="1" x14ac:dyDescent="0.25">
      <c r="A52" s="23"/>
      <c r="F52" s="4"/>
    </row>
    <row r="53" spans="1:6" s="3" customFormat="1" ht="50.1" customHeight="1" x14ac:dyDescent="0.25">
      <c r="A53" s="23"/>
      <c r="F53" s="4"/>
    </row>
    <row r="54" spans="1:6" s="3" customFormat="1" ht="50.1" customHeight="1" x14ac:dyDescent="0.25"/>
    <row r="55" spans="1:6" s="3" customFormat="1" ht="50.1" customHeight="1" x14ac:dyDescent="0.25"/>
    <row r="56" spans="1:6" s="3" customFormat="1" ht="50.1" customHeight="1" x14ac:dyDescent="0.25"/>
    <row r="57" spans="1:6" s="3" customFormat="1" ht="50.1" customHeight="1" x14ac:dyDescent="0.25"/>
    <row r="58" spans="1:6" s="3" customFormat="1" ht="50.1" customHeight="1" x14ac:dyDescent="0.25"/>
    <row r="59" spans="1:6" s="3" customFormat="1" ht="50.1" customHeight="1" x14ac:dyDescent="0.25"/>
    <row r="60" spans="1:6" s="3" customFormat="1" ht="50.1" customHeight="1" x14ac:dyDescent="0.25"/>
    <row r="61" spans="1:6" s="3" customFormat="1" ht="50.1" customHeight="1" x14ac:dyDescent="0.25"/>
    <row r="62" spans="1:6" s="3" customFormat="1" ht="50.1" customHeight="1" x14ac:dyDescent="0.25"/>
    <row r="63" spans="1:6" s="3" customFormat="1" ht="50.1" customHeight="1" x14ac:dyDescent="0.25"/>
    <row r="64" spans="1:6" s="3" customFormat="1" ht="50.1" customHeight="1" x14ac:dyDescent="0.25"/>
    <row r="65" s="3" customFormat="1" ht="50.1" customHeight="1" x14ac:dyDescent="0.25"/>
    <row r="66" s="3" customFormat="1" ht="50.1" customHeight="1" x14ac:dyDescent="0.25"/>
    <row r="67" s="3" customFormat="1" ht="50.1" customHeight="1" x14ac:dyDescent="0.25"/>
    <row r="68" s="3" customFormat="1" ht="50.1" customHeight="1" x14ac:dyDescent="0.25"/>
    <row r="69" s="3" customFormat="1" ht="50.1" customHeight="1" x14ac:dyDescent="0.25"/>
    <row r="70" s="3" customFormat="1" ht="50.1" customHeight="1" x14ac:dyDescent="0.25"/>
    <row r="71" s="3" customFormat="1" ht="50.1" customHeight="1" x14ac:dyDescent="0.25"/>
    <row r="72" s="3" customFormat="1" ht="50.1" customHeight="1" x14ac:dyDescent="0.25"/>
    <row r="73" s="3" customFormat="1" ht="50.1" customHeight="1" x14ac:dyDescent="0.25"/>
    <row r="74" s="3" customFormat="1" ht="50.1" customHeight="1" x14ac:dyDescent="0.25"/>
    <row r="75" s="3" customFormat="1" ht="50.1" customHeight="1" x14ac:dyDescent="0.25"/>
    <row r="76" s="3" customFormat="1" ht="50.1" customHeight="1" x14ac:dyDescent="0.25"/>
    <row r="77" s="3" customFormat="1" ht="50.1" customHeight="1" x14ac:dyDescent="0.25"/>
    <row r="78" s="3" customFormat="1" ht="50.1" customHeight="1" x14ac:dyDescent="0.25"/>
    <row r="79" s="3" customFormat="1" ht="50.1" customHeight="1" x14ac:dyDescent="0.25"/>
    <row r="80" s="3" customFormat="1" ht="50.1" customHeight="1" x14ac:dyDescent="0.25"/>
    <row r="81" s="3" customFormat="1" ht="50.1" customHeight="1" x14ac:dyDescent="0.25"/>
    <row r="82" s="3" customFormat="1" ht="50.1" customHeight="1" x14ac:dyDescent="0.25"/>
    <row r="83" s="3" customFormat="1" ht="50.1" customHeight="1" x14ac:dyDescent="0.25"/>
    <row r="84" s="3" customFormat="1" ht="50.1" customHeight="1" x14ac:dyDescent="0.25"/>
    <row r="85" s="3" customFormat="1" ht="50.1" customHeight="1" x14ac:dyDescent="0.25"/>
    <row r="86" s="3" customFormat="1" ht="50.1" customHeight="1" x14ac:dyDescent="0.25"/>
    <row r="87" s="3" customFormat="1" ht="50.1" customHeight="1" x14ac:dyDescent="0.25"/>
    <row r="88" s="3" customFormat="1" ht="50.1" customHeight="1" x14ac:dyDescent="0.25"/>
    <row r="89" s="3" customFormat="1" ht="50.1" customHeight="1" x14ac:dyDescent="0.25"/>
    <row r="90" s="3" customFormat="1" ht="50.1" customHeight="1" x14ac:dyDescent="0.25"/>
    <row r="91" s="3" customFormat="1" ht="50.1" customHeight="1" x14ac:dyDescent="0.25"/>
    <row r="92" s="3" customFormat="1" ht="50.1" customHeight="1" x14ac:dyDescent="0.25"/>
    <row r="93" s="3" customFormat="1" ht="50.1" customHeight="1" x14ac:dyDescent="0.25"/>
    <row r="94" s="3" customFormat="1" ht="50.1" customHeight="1" x14ac:dyDescent="0.25"/>
    <row r="95" s="3" customFormat="1" ht="50.1" customHeight="1" x14ac:dyDescent="0.25"/>
    <row r="96" s="3" customFormat="1" ht="50.1" customHeight="1" x14ac:dyDescent="0.25"/>
    <row r="97" s="3" customFormat="1" ht="50.1" customHeight="1" x14ac:dyDescent="0.25"/>
    <row r="98" s="3" customFormat="1" ht="50.1" customHeight="1" x14ac:dyDescent="0.25"/>
    <row r="99" s="3" customFormat="1" ht="50.1" customHeight="1" x14ac:dyDescent="0.25"/>
    <row r="100" s="3" customFormat="1" ht="50.1" customHeight="1" x14ac:dyDescent="0.25"/>
    <row r="101" s="3" customFormat="1" ht="50.1" customHeight="1" x14ac:dyDescent="0.25"/>
    <row r="102" s="3" customFormat="1" ht="50.1" customHeight="1" x14ac:dyDescent="0.25"/>
    <row r="103" s="3" customFormat="1" ht="50.1" customHeight="1" x14ac:dyDescent="0.25"/>
    <row r="104" s="3" customFormat="1" ht="50.1" customHeight="1" x14ac:dyDescent="0.25"/>
    <row r="105" s="3" customFormat="1" ht="50.1" customHeight="1" x14ac:dyDescent="0.25"/>
    <row r="106" s="3" customFormat="1" ht="50.1" customHeight="1" x14ac:dyDescent="0.25"/>
    <row r="107" s="3" customFormat="1" ht="50.1" customHeight="1" x14ac:dyDescent="0.25"/>
    <row r="108" s="3" customFormat="1" ht="50.1" customHeight="1" x14ac:dyDescent="0.25"/>
    <row r="109" s="3" customFormat="1" ht="50.1" customHeight="1" x14ac:dyDescent="0.25"/>
    <row r="110" s="3" customFormat="1" ht="50.1" customHeight="1" x14ac:dyDescent="0.25"/>
    <row r="111" s="3" customFormat="1" ht="50.1" customHeight="1" x14ac:dyDescent="0.25"/>
    <row r="112" s="3" customFormat="1" ht="50.1" customHeight="1" x14ac:dyDescent="0.25"/>
    <row r="113" s="3" customFormat="1" ht="50.1" customHeight="1" x14ac:dyDescent="0.25"/>
    <row r="114" s="3" customFormat="1" ht="50.1" customHeight="1" x14ac:dyDescent="0.25"/>
    <row r="115" s="3" customFormat="1" ht="50.1" customHeight="1" x14ac:dyDescent="0.25"/>
    <row r="116" s="3" customFormat="1" ht="50.1" customHeight="1" x14ac:dyDescent="0.25"/>
    <row r="117" s="3" customFormat="1" ht="50.1" customHeight="1" x14ac:dyDescent="0.25"/>
    <row r="118" s="3" customFormat="1" ht="50.1" customHeight="1" x14ac:dyDescent="0.25"/>
    <row r="119" s="3" customFormat="1" ht="50.1" customHeight="1" x14ac:dyDescent="0.25"/>
    <row r="120" s="3" customFormat="1" ht="50.1" customHeight="1" x14ac:dyDescent="0.25"/>
    <row r="121" s="3" customFormat="1" ht="50.1" customHeight="1" x14ac:dyDescent="0.25"/>
    <row r="122" s="3" customFormat="1" ht="50.1" customHeight="1" x14ac:dyDescent="0.25"/>
    <row r="123" s="3" customFormat="1" ht="50.1" customHeight="1" x14ac:dyDescent="0.25"/>
    <row r="124" s="3" customFormat="1" ht="50.1" customHeight="1" x14ac:dyDescent="0.25"/>
    <row r="125" s="3" customFormat="1" ht="50.1" customHeight="1" x14ac:dyDescent="0.25"/>
    <row r="126" s="3" customFormat="1" ht="50.1" customHeight="1" x14ac:dyDescent="0.25"/>
    <row r="127" s="3" customFormat="1" ht="50.1" customHeight="1" x14ac:dyDescent="0.25"/>
    <row r="128" s="3" customFormat="1" ht="50.1" customHeight="1" x14ac:dyDescent="0.25"/>
    <row r="129" s="3" customFormat="1" ht="50.1" customHeight="1" x14ac:dyDescent="0.25"/>
    <row r="130" s="3" customFormat="1" ht="50.1" customHeight="1" x14ac:dyDescent="0.25"/>
    <row r="131" s="3" customFormat="1" ht="50.1" customHeight="1" x14ac:dyDescent="0.25"/>
    <row r="132" s="3" customFormat="1" ht="50.1" customHeight="1" x14ac:dyDescent="0.25"/>
    <row r="133" s="3" customFormat="1" ht="50.1" customHeight="1" x14ac:dyDescent="0.25"/>
    <row r="134" s="3" customFormat="1" ht="50.1" customHeight="1" x14ac:dyDescent="0.25"/>
    <row r="135" s="3" customFormat="1" ht="50.1" customHeight="1" x14ac:dyDescent="0.25"/>
    <row r="136" s="3" customFormat="1" ht="50.1" customHeight="1" x14ac:dyDescent="0.25"/>
    <row r="137" s="3" customFormat="1" ht="50.1" customHeight="1" x14ac:dyDescent="0.25"/>
    <row r="138" s="3" customFormat="1" ht="50.1" customHeight="1" x14ac:dyDescent="0.25"/>
    <row r="139" s="3" customFormat="1" ht="50.1" customHeight="1" x14ac:dyDescent="0.25"/>
    <row r="140" s="3" customFormat="1" ht="50.1" customHeight="1" x14ac:dyDescent="0.25"/>
    <row r="141" s="3" customFormat="1" ht="50.1" customHeight="1" x14ac:dyDescent="0.25"/>
    <row r="142" s="3" customFormat="1" ht="50.1" customHeight="1" x14ac:dyDescent="0.25"/>
    <row r="143" s="3" customFormat="1" ht="50.1" customHeight="1" x14ac:dyDescent="0.25"/>
    <row r="144" s="3" customFormat="1" ht="50.1" customHeight="1" x14ac:dyDescent="0.25"/>
    <row r="145" s="3" customFormat="1" ht="50.1" customHeight="1" x14ac:dyDescent="0.25"/>
    <row r="146" s="3" customFormat="1" ht="50.1" customHeight="1" x14ac:dyDescent="0.25"/>
    <row r="147" s="3" customFormat="1" ht="50.1" customHeight="1" x14ac:dyDescent="0.25"/>
    <row r="148" s="3" customFormat="1" ht="50.1" customHeight="1" x14ac:dyDescent="0.25"/>
    <row r="149" s="3" customFormat="1" ht="50.1" customHeight="1" x14ac:dyDescent="0.25"/>
    <row r="150" s="3" customFormat="1" ht="50.1" customHeight="1" x14ac:dyDescent="0.25"/>
    <row r="151" s="3" customFormat="1" ht="50.1" customHeight="1" x14ac:dyDescent="0.25"/>
    <row r="152" s="3" customFormat="1" ht="50.1" customHeight="1" x14ac:dyDescent="0.25"/>
    <row r="153" s="3" customFormat="1" ht="50.1" customHeight="1" x14ac:dyDescent="0.25"/>
    <row r="154" s="3" customFormat="1" ht="50.1" customHeight="1" x14ac:dyDescent="0.25"/>
    <row r="155" s="3" customFormat="1" ht="50.1" customHeight="1" x14ac:dyDescent="0.25"/>
    <row r="156" s="3" customFormat="1" ht="50.1" customHeight="1" x14ac:dyDescent="0.25"/>
    <row r="157" s="3" customFormat="1" ht="50.1" customHeight="1" x14ac:dyDescent="0.25"/>
    <row r="158" s="3" customFormat="1" ht="50.1" customHeight="1" x14ac:dyDescent="0.25"/>
    <row r="159" s="3" customFormat="1" ht="50.1" customHeight="1" x14ac:dyDescent="0.25"/>
    <row r="160" s="3" customFormat="1" ht="50.1" customHeight="1" x14ac:dyDescent="0.25"/>
    <row r="161" s="3" customFormat="1" ht="50.1" customHeight="1" x14ac:dyDescent="0.25"/>
    <row r="162" s="3" customFormat="1" ht="50.1" customHeight="1" x14ac:dyDescent="0.25"/>
    <row r="163" s="3" customFormat="1" ht="50.1" customHeight="1" x14ac:dyDescent="0.25"/>
    <row r="164" s="3" customFormat="1" ht="50.1" customHeight="1" x14ac:dyDescent="0.25"/>
    <row r="165" s="3" customFormat="1" ht="50.1" customHeight="1" x14ac:dyDescent="0.25"/>
    <row r="166" s="3" customFormat="1" ht="50.1" customHeight="1" x14ac:dyDescent="0.25"/>
    <row r="167" s="3" customFormat="1" ht="50.1" customHeight="1" x14ac:dyDescent="0.25"/>
    <row r="168" s="3" customFormat="1" ht="50.1" customHeight="1" x14ac:dyDescent="0.25"/>
    <row r="169" s="3" customFormat="1" ht="50.1" customHeight="1" x14ac:dyDescent="0.25"/>
    <row r="170" s="3" customFormat="1" ht="50.1" customHeight="1" x14ac:dyDescent="0.25"/>
    <row r="171" s="3" customFormat="1" ht="50.1" customHeight="1" x14ac:dyDescent="0.25"/>
    <row r="172" s="3" customFormat="1" ht="50.1" customHeight="1" x14ac:dyDescent="0.25"/>
    <row r="173" s="3" customFormat="1" ht="50.1" customHeight="1" x14ac:dyDescent="0.25"/>
    <row r="174" s="3" customFormat="1" ht="50.1" customHeight="1" x14ac:dyDescent="0.25"/>
    <row r="175" s="3" customFormat="1" ht="50.1" customHeight="1" x14ac:dyDescent="0.25"/>
    <row r="176" s="3" customFormat="1" ht="50.1" customHeight="1" x14ac:dyDescent="0.25"/>
    <row r="177" s="3" customFormat="1" ht="50.1" customHeight="1" x14ac:dyDescent="0.25"/>
    <row r="178" s="3" customFormat="1" ht="50.1" customHeight="1" x14ac:dyDescent="0.25"/>
    <row r="179" s="3" customFormat="1" ht="50.1" customHeight="1" x14ac:dyDescent="0.25"/>
    <row r="180" s="3" customFormat="1" ht="50.1" customHeight="1" x14ac:dyDescent="0.25"/>
    <row r="181" s="3" customFormat="1" ht="50.1" customHeight="1" x14ac:dyDescent="0.25"/>
    <row r="182" s="3" customFormat="1" ht="50.1" customHeight="1" x14ac:dyDescent="0.25"/>
    <row r="183" s="3" customFormat="1" ht="50.1" customHeight="1" x14ac:dyDescent="0.25"/>
    <row r="184" s="3" customFormat="1" ht="50.1" customHeight="1" x14ac:dyDescent="0.25"/>
    <row r="185" s="3" customFormat="1" ht="50.1" customHeight="1" x14ac:dyDescent="0.25"/>
    <row r="186" s="3" customFormat="1" ht="50.1" customHeight="1" x14ac:dyDescent="0.25"/>
    <row r="187" s="3" customFormat="1" ht="50.1" customHeight="1" x14ac:dyDescent="0.25"/>
    <row r="188" s="3" customFormat="1" ht="50.1" customHeight="1" x14ac:dyDescent="0.25"/>
    <row r="189" s="3" customFormat="1" ht="50.1" customHeight="1" x14ac:dyDescent="0.25"/>
    <row r="190" s="3" customFormat="1" ht="50.1" customHeight="1" x14ac:dyDescent="0.25"/>
    <row r="191" s="3" customFormat="1" ht="50.1" customHeight="1" x14ac:dyDescent="0.25"/>
    <row r="192" s="3" customFormat="1" ht="50.1" customHeight="1" x14ac:dyDescent="0.25"/>
    <row r="193" s="3" customFormat="1" ht="50.1" customHeight="1" x14ac:dyDescent="0.25"/>
    <row r="194" s="3" customFormat="1" ht="50.1" customHeight="1" x14ac:dyDescent="0.25"/>
    <row r="195" s="3" customFormat="1" ht="50.1" customHeight="1" x14ac:dyDescent="0.25"/>
    <row r="196" s="3" customFormat="1" ht="50.1" customHeight="1" x14ac:dyDescent="0.25"/>
    <row r="197" s="3" customFormat="1" ht="50.1" customHeight="1" x14ac:dyDescent="0.25"/>
    <row r="198" s="3" customFormat="1" ht="50.1" customHeight="1" x14ac:dyDescent="0.25"/>
    <row r="199" s="3" customFormat="1" ht="50.1" customHeight="1" x14ac:dyDescent="0.25"/>
    <row r="200" s="3" customFormat="1" ht="50.1" customHeight="1" x14ac:dyDescent="0.25"/>
    <row r="201" s="3" customFormat="1" ht="50.1" customHeight="1" x14ac:dyDescent="0.25"/>
    <row r="202" s="3" customFormat="1" ht="50.1" customHeight="1" x14ac:dyDescent="0.25"/>
    <row r="203" s="3" customFormat="1" ht="50.1" customHeight="1" x14ac:dyDescent="0.25"/>
    <row r="204" s="3" customFormat="1" ht="50.1" customHeight="1" x14ac:dyDescent="0.25"/>
    <row r="205" s="3" customFormat="1" ht="50.1" customHeight="1" x14ac:dyDescent="0.25"/>
    <row r="206" s="3" customFormat="1" ht="50.1" customHeight="1" x14ac:dyDescent="0.25"/>
    <row r="207" s="3" customFormat="1" ht="50.1" customHeight="1" x14ac:dyDescent="0.25"/>
    <row r="208" s="3" customFormat="1" ht="50.1" customHeigh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  <row r="9953" s="3" customFormat="1" x14ac:dyDescent="0.25"/>
    <row r="9954" s="3" customFormat="1" x14ac:dyDescent="0.25"/>
    <row r="9955" s="3" customFormat="1" x14ac:dyDescent="0.25"/>
    <row r="9956" s="3" customFormat="1" x14ac:dyDescent="0.25"/>
    <row r="9957" s="3" customFormat="1" x14ac:dyDescent="0.25"/>
    <row r="9958" s="3" customFormat="1" x14ac:dyDescent="0.25"/>
    <row r="9959" s="3" customFormat="1" x14ac:dyDescent="0.25"/>
    <row r="9960" s="3" customFormat="1" x14ac:dyDescent="0.25"/>
    <row r="9961" s="3" customFormat="1" x14ac:dyDescent="0.25"/>
    <row r="9962" s="3" customFormat="1" x14ac:dyDescent="0.25"/>
    <row r="9963" s="3" customFormat="1" x14ac:dyDescent="0.25"/>
    <row r="9964" s="3" customFormat="1" x14ac:dyDescent="0.25"/>
    <row r="9965" s="3" customFormat="1" x14ac:dyDescent="0.25"/>
    <row r="9966" s="3" customFormat="1" x14ac:dyDescent="0.25"/>
    <row r="9967" s="3" customFormat="1" x14ac:dyDescent="0.25"/>
    <row r="9968" s="3" customFormat="1" x14ac:dyDescent="0.25"/>
    <row r="9969" s="3" customFormat="1" x14ac:dyDescent="0.25"/>
    <row r="9970" s="3" customFormat="1" x14ac:dyDescent="0.25"/>
    <row r="9971" s="3" customFormat="1" x14ac:dyDescent="0.25"/>
    <row r="9972" s="3" customFormat="1" x14ac:dyDescent="0.25"/>
    <row r="9973" s="3" customFormat="1" x14ac:dyDescent="0.25"/>
    <row r="9974" s="3" customFormat="1" x14ac:dyDescent="0.25"/>
    <row r="9975" s="3" customFormat="1" x14ac:dyDescent="0.25"/>
    <row r="9976" s="3" customFormat="1" x14ac:dyDescent="0.25"/>
    <row r="9977" s="3" customFormat="1" x14ac:dyDescent="0.25"/>
    <row r="9978" s="3" customFormat="1" x14ac:dyDescent="0.25"/>
    <row r="9979" s="3" customFormat="1" x14ac:dyDescent="0.25"/>
    <row r="9980" s="3" customFormat="1" x14ac:dyDescent="0.25"/>
    <row r="9981" s="3" customFormat="1" x14ac:dyDescent="0.25"/>
    <row r="9982" s="3" customFormat="1" x14ac:dyDescent="0.25"/>
    <row r="9983" s="3" customFormat="1" x14ac:dyDescent="0.25"/>
    <row r="9984" s="3" customFormat="1" x14ac:dyDescent="0.25"/>
    <row r="9985" s="3" customFormat="1" x14ac:dyDescent="0.25"/>
    <row r="9986" s="3" customFormat="1" x14ac:dyDescent="0.25"/>
    <row r="9987" s="3" customFormat="1" x14ac:dyDescent="0.25"/>
    <row r="9988" s="3" customFormat="1" x14ac:dyDescent="0.25"/>
    <row r="9989" s="3" customFormat="1" x14ac:dyDescent="0.25"/>
    <row r="9990" s="3" customFormat="1" x14ac:dyDescent="0.25"/>
    <row r="9991" s="3" customFormat="1" x14ac:dyDescent="0.25"/>
    <row r="9992" s="3" customFormat="1" x14ac:dyDescent="0.25"/>
    <row r="9993" s="3" customFormat="1" x14ac:dyDescent="0.25"/>
    <row r="9994" s="3" customFormat="1" x14ac:dyDescent="0.25"/>
    <row r="9995" s="3" customFormat="1" x14ac:dyDescent="0.25"/>
    <row r="9996" s="3" customFormat="1" x14ac:dyDescent="0.25"/>
    <row r="9997" s="3" customFormat="1" x14ac:dyDescent="0.25"/>
    <row r="9998" s="3" customFormat="1" x14ac:dyDescent="0.25"/>
  </sheetData>
  <mergeCells count="6">
    <mergeCell ref="J4:K5"/>
    <mergeCell ref="A1:K1"/>
    <mergeCell ref="B4:C5"/>
    <mergeCell ref="F4:G5"/>
    <mergeCell ref="H4:I5"/>
    <mergeCell ref="D4:E5"/>
  </mergeCells>
  <pageMargins left="0.7" right="0.7" top="0.75" bottom="0.75" header="0.3" footer="0.3"/>
  <pageSetup paperSize="9"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2020-02-06T09:16:40Z</dcterms:modified>
</cp:coreProperties>
</file>