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December 2021\"/>
    </mc:Choice>
  </mc:AlternateContent>
  <xr:revisionPtr revIDLastSave="0" documentId="13_ncr:1_{4D6BF84C-DBE2-4E58-B0C4-49C077C65C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8" r:id="rId1"/>
  </sheets>
  <definedNames>
    <definedName name="_xlnm.Print_Area" localSheetId="0">B!$A$1:$I$26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8" l="1"/>
  <c r="I20" i="8" s="1"/>
  <c r="I25" i="8"/>
  <c r="I9" i="8"/>
  <c r="I6" i="8"/>
  <c r="I15" i="8" s="1"/>
  <c r="I26" i="8" l="1"/>
  <c r="I27" i="8" s="1"/>
  <c r="E6" i="8" l="1"/>
  <c r="E15" i="8" s="1"/>
  <c r="E9" i="8"/>
  <c r="E20" i="8"/>
  <c r="E25" i="8"/>
  <c r="G9" i="8"/>
  <c r="G6" i="8"/>
  <c r="G20" i="8"/>
  <c r="G25" i="8"/>
  <c r="C20" i="8"/>
  <c r="C9" i="8"/>
  <c r="C25" i="8"/>
  <c r="C6" i="8"/>
  <c r="C15" i="8" l="1"/>
  <c r="C26" i="8"/>
  <c r="E26" i="8"/>
  <c r="G26" i="8"/>
  <c r="G15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<sst xmlns="http://schemas.openxmlformats.org/spreadsheetml/2006/main" count="23" uniqueCount="21">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</sst>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wrapText="1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16"/>
  <sheetViews>
    <sheetView tabSelected="1" view="pageBreakPreview" zoomScaleNormal="100" zoomScaleSheetLayoutView="100" workbookViewId="0">
      <pane xSplit="1" topLeftCell="B1" activePane="topRight" state="frozen"/>
      <selection activeCell="A4" sqref="A4"/>
      <selection pane="topRight" activeCell="I9" sqref="I9"/>
    </sheetView>
  </sheetViews>
  <sheetFormatPr defaultColWidth="9.08984375" defaultRowHeight="18.5" x14ac:dyDescent="0.45"/>
  <cols>
    <col min="1" max="1" width="39.08984375" style="11" customWidth="1"/>
    <col min="2" max="4" width="13.08984375" style="11" bestFit="1" customWidth="1"/>
    <col min="5" max="5" width="14.36328125" style="11" bestFit="1" customWidth="1"/>
    <col min="6" max="6" width="13.08984375" style="11" bestFit="1" customWidth="1"/>
    <col min="7" max="7" width="14.36328125" style="11" bestFit="1" customWidth="1"/>
    <col min="8" max="8" width="13.08984375" style="11" bestFit="1" customWidth="1"/>
    <col min="9" max="9" width="14.36328125" style="11" bestFit="1" customWidth="1"/>
    <col min="10" max="16384" width="9.08984375" style="11"/>
  </cols>
  <sheetData>
    <row r="1" spans="1:9" s="1" customFormat="1" ht="18.75" customHeight="1" x14ac:dyDescent="0.35">
      <c r="A1" s="19" t="s">
        <v>3</v>
      </c>
      <c r="B1" s="19"/>
      <c r="C1" s="19"/>
      <c r="D1" s="19"/>
      <c r="E1" s="19"/>
      <c r="F1" s="19"/>
      <c r="G1" s="19"/>
    </row>
    <row r="2" spans="1:9" s="2" customFormat="1" x14ac:dyDescent="0.45"/>
    <row r="3" spans="1:9" s="2" customFormat="1" x14ac:dyDescent="0.45"/>
    <row r="4" spans="1:9" s="3" customFormat="1" ht="18.75" customHeight="1" x14ac:dyDescent="0.45">
      <c r="A4" s="12" t="s">
        <v>19</v>
      </c>
      <c r="B4" s="20">
        <v>44285</v>
      </c>
      <c r="C4" s="21"/>
      <c r="D4" s="20">
        <v>44348</v>
      </c>
      <c r="E4" s="21"/>
      <c r="F4" s="20">
        <v>44440</v>
      </c>
      <c r="G4" s="21"/>
      <c r="H4" s="20">
        <v>44531</v>
      </c>
      <c r="I4" s="21"/>
    </row>
    <row r="5" spans="1:9" s="3" customFormat="1" x14ac:dyDescent="0.45">
      <c r="A5" s="4" t="s">
        <v>0</v>
      </c>
      <c r="B5" s="22"/>
      <c r="C5" s="23"/>
      <c r="D5" s="22"/>
      <c r="E5" s="23"/>
      <c r="F5" s="22"/>
      <c r="G5" s="23"/>
      <c r="H5" s="22"/>
      <c r="I5" s="23"/>
    </row>
    <row r="6" spans="1:9" s="7" customFormat="1" x14ac:dyDescent="0.45">
      <c r="A6" s="5" t="s">
        <v>4</v>
      </c>
      <c r="B6" s="6"/>
      <c r="C6" s="6">
        <f t="shared" ref="C6:G6" si="0">B7+B8</f>
        <v>60684833.952000007</v>
      </c>
      <c r="D6" s="6"/>
      <c r="E6" s="6">
        <f t="shared" si="0"/>
        <v>62894324.030000009</v>
      </c>
      <c r="F6" s="6"/>
      <c r="G6" s="6">
        <f t="shared" si="0"/>
        <v>64373798.971948244</v>
      </c>
      <c r="H6" s="6"/>
      <c r="I6" s="6">
        <f t="shared" ref="I6" si="1">H7+H8</f>
        <v>61875141.020000003</v>
      </c>
    </row>
    <row r="7" spans="1:9" s="10" customFormat="1" x14ac:dyDescent="0.45">
      <c r="A7" s="8" t="s">
        <v>5</v>
      </c>
      <c r="B7" s="9">
        <v>46680749.252000004</v>
      </c>
      <c r="C7" s="9"/>
      <c r="D7" s="9">
        <v>48253539.940000005</v>
      </c>
      <c r="E7" s="9"/>
      <c r="F7" s="9">
        <v>55637917.980148241</v>
      </c>
      <c r="G7" s="9"/>
      <c r="H7" s="9">
        <v>48058278.450000003</v>
      </c>
      <c r="I7" s="9"/>
    </row>
    <row r="8" spans="1:9" s="10" customFormat="1" x14ac:dyDescent="0.45">
      <c r="A8" s="8" t="s">
        <v>6</v>
      </c>
      <c r="B8" s="9">
        <v>14004084.700000001</v>
      </c>
      <c r="C8" s="9"/>
      <c r="D8" s="9">
        <v>14640784.090000002</v>
      </c>
      <c r="E8" s="9"/>
      <c r="F8" s="9">
        <v>8735880.9918000009</v>
      </c>
      <c r="G8" s="9"/>
      <c r="H8" s="9">
        <v>13816862.570000002</v>
      </c>
      <c r="I8" s="9"/>
    </row>
    <row r="9" spans="1:9" s="7" customFormat="1" x14ac:dyDescent="0.45">
      <c r="A9" s="5" t="s">
        <v>7</v>
      </c>
      <c r="B9" s="6"/>
      <c r="C9" s="6">
        <f t="shared" ref="C9" si="2">B10+B11</f>
        <v>11449070.570000011</v>
      </c>
      <c r="D9" s="6"/>
      <c r="E9" s="6">
        <f t="shared" ref="E9:G9" si="3">D10+D11</f>
        <v>14061518.393000001</v>
      </c>
      <c r="F9" s="9"/>
      <c r="G9" s="6">
        <f t="shared" si="3"/>
        <v>15156462.484999999</v>
      </c>
      <c r="H9" s="9"/>
      <c r="I9" s="6">
        <f t="shared" ref="I9" si="4">H10+H11</f>
        <v>19865681.650000002</v>
      </c>
    </row>
    <row r="10" spans="1:9" s="10" customFormat="1" x14ac:dyDescent="0.45">
      <c r="A10" s="8" t="s">
        <v>5</v>
      </c>
      <c r="B10" s="9">
        <v>8710585.1700000111</v>
      </c>
      <c r="C10" s="9"/>
      <c r="D10" s="9">
        <v>10400714.843</v>
      </c>
      <c r="E10" s="9"/>
      <c r="F10" s="9">
        <v>12447148.26</v>
      </c>
      <c r="G10" s="16"/>
      <c r="H10" s="9">
        <v>15717755.400000002</v>
      </c>
      <c r="I10" s="16"/>
    </row>
    <row r="11" spans="1:9" s="10" customFormat="1" x14ac:dyDescent="0.45">
      <c r="A11" s="8" t="s">
        <v>6</v>
      </c>
      <c r="B11" s="9">
        <v>2738485.4000000004</v>
      </c>
      <c r="C11" s="9"/>
      <c r="D11" s="9">
        <v>3660803.5500000003</v>
      </c>
      <c r="E11" s="9"/>
      <c r="F11" s="9">
        <v>2709314.2250000001</v>
      </c>
      <c r="G11" s="16"/>
      <c r="H11" s="9">
        <v>4147926.2500000005</v>
      </c>
      <c r="I11" s="16"/>
    </row>
    <row r="12" spans="1:9" s="10" customFormat="1" x14ac:dyDescent="0.45">
      <c r="A12" s="8" t="s">
        <v>8</v>
      </c>
      <c r="B12" s="9"/>
      <c r="C12" s="9">
        <v>5035055.28</v>
      </c>
      <c r="D12" s="9"/>
      <c r="E12" s="9">
        <v>5824719.9100000001</v>
      </c>
      <c r="F12" s="16"/>
      <c r="G12" s="9">
        <v>4442623.3800000008</v>
      </c>
      <c r="H12" s="16"/>
      <c r="I12" s="9">
        <v>4507795.45</v>
      </c>
    </row>
    <row r="13" spans="1:9" s="10" customFormat="1" x14ac:dyDescent="0.45">
      <c r="A13" s="8" t="s">
        <v>9</v>
      </c>
      <c r="B13" s="9"/>
      <c r="C13" s="9">
        <v>18053717.238900378</v>
      </c>
      <c r="D13" s="9"/>
      <c r="E13" s="9">
        <v>18232293.434000023</v>
      </c>
      <c r="F13" s="16"/>
      <c r="G13" s="9">
        <v>19370148.865999997</v>
      </c>
      <c r="H13" s="16"/>
      <c r="I13" s="9">
        <v>22152356.052999999</v>
      </c>
    </row>
    <row r="14" spans="1:9" s="10" customFormat="1" x14ac:dyDescent="0.45">
      <c r="A14" s="8" t="s">
        <v>10</v>
      </c>
      <c r="B14" s="9"/>
      <c r="C14" s="9">
        <v>4049906.1400000234</v>
      </c>
      <c r="D14" s="9"/>
      <c r="E14" s="9">
        <v>5995407.4200000148</v>
      </c>
      <c r="F14" s="16"/>
      <c r="G14" s="9">
        <v>4925593.76</v>
      </c>
      <c r="H14" s="16"/>
      <c r="I14" s="9">
        <v>3990322.71</v>
      </c>
    </row>
    <row r="15" spans="1:9" s="7" customFormat="1" ht="18.75" customHeight="1" x14ac:dyDescent="0.45">
      <c r="A15" s="5" t="s">
        <v>2</v>
      </c>
      <c r="B15" s="6"/>
      <c r="C15" s="6">
        <f t="shared" ref="C15:G15" si="5">C6+C9+C12+C13+C14</f>
        <v>99272583.180900425</v>
      </c>
      <c r="D15" s="6"/>
      <c r="E15" s="6">
        <f t="shared" si="5"/>
        <v>107008263.18700004</v>
      </c>
      <c r="F15" s="6"/>
      <c r="G15" s="6">
        <f t="shared" si="5"/>
        <v>108268627.46294825</v>
      </c>
      <c r="H15" s="6"/>
      <c r="I15" s="6">
        <f t="shared" ref="I15" si="6">I6+I9+I12+I13+I14</f>
        <v>112391296.883</v>
      </c>
    </row>
    <row r="16" spans="1:9" s="7" customFormat="1" ht="18.75" customHeight="1" x14ac:dyDescent="0.45">
      <c r="A16" s="5"/>
      <c r="B16" s="6"/>
      <c r="C16" s="6"/>
      <c r="D16" s="6"/>
      <c r="E16" s="6"/>
      <c r="F16" s="6"/>
      <c r="G16" s="6"/>
      <c r="H16" s="6"/>
      <c r="I16" s="6"/>
    </row>
    <row r="17" spans="1:9" s="10" customFormat="1" x14ac:dyDescent="0.45">
      <c r="A17" s="8" t="s">
        <v>11</v>
      </c>
      <c r="B17" s="9"/>
      <c r="C17" s="13">
        <v>5553421.215559857</v>
      </c>
      <c r="D17" s="9"/>
      <c r="E17" s="9">
        <v>6797489.1755598597</v>
      </c>
      <c r="F17" s="9"/>
      <c r="G17" s="9">
        <v>6204416.4199999999</v>
      </c>
      <c r="H17" s="9"/>
      <c r="I17" s="9">
        <f>5640293.89+6587</f>
        <v>5646880.8899999997</v>
      </c>
    </row>
    <row r="18" spans="1:9" s="10" customFormat="1" x14ac:dyDescent="0.45">
      <c r="A18" s="8" t="s">
        <v>20</v>
      </c>
      <c r="B18" s="9"/>
      <c r="C18" s="13">
        <v>0</v>
      </c>
      <c r="D18" s="9"/>
      <c r="E18" s="9">
        <v>0</v>
      </c>
      <c r="F18" s="9"/>
      <c r="G18" s="9">
        <v>0</v>
      </c>
      <c r="H18" s="9"/>
      <c r="I18" s="9">
        <v>0</v>
      </c>
    </row>
    <row r="19" spans="1:9" s="10" customFormat="1" x14ac:dyDescent="0.45">
      <c r="A19" s="8" t="s">
        <v>18</v>
      </c>
      <c r="B19" s="9"/>
      <c r="C19" s="13">
        <v>15867541.7445352</v>
      </c>
      <c r="D19" s="9"/>
      <c r="E19" s="9">
        <v>20709894.920249999</v>
      </c>
      <c r="F19" s="9"/>
      <c r="G19" s="9">
        <v>19390865.959638704</v>
      </c>
      <c r="H19" s="9"/>
      <c r="I19" s="9">
        <v>27194485.199500002</v>
      </c>
    </row>
    <row r="20" spans="1:9" s="7" customFormat="1" x14ac:dyDescent="0.45">
      <c r="A20" s="5" t="s">
        <v>12</v>
      </c>
      <c r="B20" s="6"/>
      <c r="C20" s="18">
        <f>C17+C19</f>
        <v>21420962.960095055</v>
      </c>
      <c r="D20" s="6"/>
      <c r="E20" s="6">
        <f t="shared" ref="E20" si="7">E17+E19</f>
        <v>27507384.095809858</v>
      </c>
      <c r="F20" s="6"/>
      <c r="G20" s="17">
        <f>SUM(G17:G19)</f>
        <v>25595282.379638702</v>
      </c>
      <c r="H20" s="6"/>
      <c r="I20" s="17">
        <f>SUM(I17:I19)</f>
        <v>32841366.089500003</v>
      </c>
    </row>
    <row r="21" spans="1:9" s="10" customFormat="1" x14ac:dyDescent="0.45">
      <c r="A21" s="8" t="s">
        <v>13</v>
      </c>
      <c r="B21" s="9"/>
      <c r="C21" s="9">
        <v>40529687</v>
      </c>
      <c r="D21" s="9"/>
      <c r="E21" s="9">
        <v>48227045.600000001</v>
      </c>
      <c r="F21" s="9"/>
      <c r="G21" s="9">
        <v>42659687</v>
      </c>
      <c r="H21" s="9"/>
      <c r="I21" s="9">
        <v>42259687</v>
      </c>
    </row>
    <row r="22" spans="1:9" s="10" customFormat="1" x14ac:dyDescent="0.45">
      <c r="A22" s="8" t="s">
        <v>14</v>
      </c>
      <c r="B22" s="9"/>
      <c r="C22" s="9">
        <v>971124</v>
      </c>
      <c r="D22" s="9"/>
      <c r="E22" s="9">
        <v>971124</v>
      </c>
      <c r="F22" s="9"/>
      <c r="G22" s="9">
        <v>971124</v>
      </c>
      <c r="H22" s="9"/>
      <c r="I22" s="9">
        <v>971124</v>
      </c>
    </row>
    <row r="23" spans="1:9" s="15" customFormat="1" x14ac:dyDescent="0.45">
      <c r="A23" s="14" t="s">
        <v>15</v>
      </c>
      <c r="B23" s="13"/>
      <c r="C23" s="13">
        <v>28829296.42623404</v>
      </c>
      <c r="D23" s="13"/>
      <c r="E23" s="13">
        <v>22498150.787440173</v>
      </c>
      <c r="F23" s="13"/>
      <c r="G23" s="9">
        <v>31493441.090049718</v>
      </c>
      <c r="H23" s="13"/>
      <c r="I23" s="9">
        <v>29588987.541500024</v>
      </c>
    </row>
    <row r="24" spans="1:9" s="10" customFormat="1" x14ac:dyDescent="0.45">
      <c r="A24" s="8" t="s">
        <v>1</v>
      </c>
      <c r="B24" s="9"/>
      <c r="C24" s="9">
        <v>7521513.21</v>
      </c>
      <c r="D24" s="9"/>
      <c r="E24" s="9">
        <v>7804558.5199999996</v>
      </c>
      <c r="F24" s="9"/>
      <c r="G24" s="9">
        <v>7549094.21</v>
      </c>
      <c r="H24" s="9"/>
      <c r="I24" s="9">
        <v>6730132.5900000008</v>
      </c>
    </row>
    <row r="25" spans="1:9" s="7" customFormat="1" x14ac:dyDescent="0.45">
      <c r="A25" s="5" t="s">
        <v>16</v>
      </c>
      <c r="B25" s="6"/>
      <c r="C25" s="6">
        <f>C21+C22+C23+C24</f>
        <v>77851620.63623403</v>
      </c>
      <c r="D25" s="6"/>
      <c r="E25" s="6">
        <f t="shared" ref="E25" si="8">E21+E22+E23+E24</f>
        <v>79500878.907440171</v>
      </c>
      <c r="F25" s="6"/>
      <c r="G25" s="17">
        <f>SUM(G21:G24)</f>
        <v>82673346.300049707</v>
      </c>
      <c r="H25" s="6"/>
      <c r="I25" s="17">
        <f>SUM(I21:I24)</f>
        <v>79549931.131500036</v>
      </c>
    </row>
    <row r="26" spans="1:9" s="7" customFormat="1" x14ac:dyDescent="0.45">
      <c r="A26" s="5" t="s">
        <v>17</v>
      </c>
      <c r="B26" s="6"/>
      <c r="C26" s="6">
        <f>C20+C25</f>
        <v>99272583.596329093</v>
      </c>
      <c r="D26" s="6"/>
      <c r="E26" s="6">
        <f t="shared" ref="E26" si="9">E25+E20</f>
        <v>107008263.00325003</v>
      </c>
      <c r="F26" s="6"/>
      <c r="G26" s="6">
        <f>G25+G20</f>
        <v>108268628.67968841</v>
      </c>
      <c r="H26" s="6"/>
      <c r="I26" s="6">
        <f>I25+I20</f>
        <v>112391297.22100005</v>
      </c>
    </row>
    <row r="27" spans="1:9" s="2" customFormat="1" x14ac:dyDescent="0.45">
      <c r="I27" s="24">
        <f>I15-I26</f>
        <v>-0.33800004422664642</v>
      </c>
    </row>
    <row r="28" spans="1:9" s="2" customFormat="1" x14ac:dyDescent="0.45"/>
    <row r="29" spans="1:9" s="2" customFormat="1" x14ac:dyDescent="0.45"/>
    <row r="30" spans="1:9" s="2" customFormat="1" x14ac:dyDescent="0.45"/>
    <row r="31" spans="1:9" s="2" customFormat="1" x14ac:dyDescent="0.45"/>
    <row r="32" spans="1:9" s="2" customFormat="1" x14ac:dyDescent="0.45"/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  <row r="46" s="2" customFormat="1" x14ac:dyDescent="0.45"/>
    <row r="47" s="2" customFormat="1" x14ac:dyDescent="0.45"/>
    <row r="48" s="2" customFormat="1" x14ac:dyDescent="0.45"/>
    <row r="49" s="2" customFormat="1" x14ac:dyDescent="0.45"/>
    <row r="50" s="2" customFormat="1" x14ac:dyDescent="0.45"/>
    <row r="51" s="2" customFormat="1" x14ac:dyDescent="0.45"/>
    <row r="52" s="2" customFormat="1" x14ac:dyDescent="0.45"/>
    <row r="53" s="2" customFormat="1" x14ac:dyDescent="0.45"/>
    <row r="54" s="2" customFormat="1" x14ac:dyDescent="0.45"/>
    <row r="55" s="2" customFormat="1" x14ac:dyDescent="0.45"/>
    <row r="56" s="2" customFormat="1" x14ac:dyDescent="0.45"/>
    <row r="57" s="2" customFormat="1" x14ac:dyDescent="0.45"/>
    <row r="58" s="2" customFormat="1" x14ac:dyDescent="0.45"/>
    <row r="59" s="2" customFormat="1" x14ac:dyDescent="0.45"/>
    <row r="60" s="2" customFormat="1" x14ac:dyDescent="0.45"/>
    <row r="61" s="2" customFormat="1" x14ac:dyDescent="0.45"/>
    <row r="62" s="2" customFormat="1" x14ac:dyDescent="0.45"/>
    <row r="63" s="2" customFormat="1" x14ac:dyDescent="0.45"/>
    <row r="64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</sheetData>
  <mergeCells count="5">
    <mergeCell ref="A1:G1"/>
    <mergeCell ref="B4:C5"/>
    <mergeCell ref="D4:E5"/>
    <mergeCell ref="F4:G5"/>
    <mergeCell ref="H4:I5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2022-09-01T08:02:18Z</dcterms:modified>
</cp:coreProperties>
</file>