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70" windowHeight="6195" tabRatio="602" activeTab="0"/>
  </bookViews>
  <sheets>
    <sheet name="C" sheetId="1" r:id="rId1"/>
  </sheets>
  <definedNames>
    <definedName name="_xlnm.Print_Area" localSheetId="0">'C'!$A$1:$P$55</definedName>
  </definedNames>
  <calcPr fullCalcOnLoad="1"/>
</workbook>
</file>

<file path=xl/sharedStrings.xml><?xml version="1.0" encoding="utf-8"?>
<sst xmlns="http://schemas.openxmlformats.org/spreadsheetml/2006/main" count="55" uniqueCount="51">
  <si>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</si>
  <si>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</si>
  <si>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</si>
  <si>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</si>
  <si>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</si>
  <si>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</si>
  <si>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</si>
  <si>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</si>
  <si>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</si>
  <si>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</si>
  <si>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</si>
  <si>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</si>
  <si>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Leasing</t>
  </si>
  <si>
    <t>Surbordianted Debt</t>
  </si>
  <si>
    <t>Specific</t>
  </si>
  <si>
    <t>General</t>
  </si>
  <si>
    <t>Audit, legal &amp; professional fees</t>
  </si>
  <si>
    <t>NON-BANK FINANCIAL INSTITUTIONS</t>
  </si>
  <si>
    <t>Mortgage Advances</t>
  </si>
  <si>
    <t>Loans</t>
  </si>
  <si>
    <t>Valuation Fees and Expenses</t>
  </si>
  <si>
    <t>Foreign Exchange Gains</t>
  </si>
  <si>
    <t>Other Fees, Commissions and Fines</t>
  </si>
  <si>
    <t>Rent and other income from letting property</t>
  </si>
  <si>
    <t>Surplus on realisation of Mortgages</t>
  </si>
  <si>
    <t>Surplus on realisation of assets</t>
  </si>
  <si>
    <t>Provision</t>
  </si>
  <si>
    <t>INTEREST INCOME</t>
  </si>
  <si>
    <t>Total Securities</t>
  </si>
  <si>
    <t>Treasury Bills</t>
  </si>
  <si>
    <t>GRZ bonds</t>
  </si>
  <si>
    <t>Money Market</t>
  </si>
  <si>
    <t>Other Securities</t>
  </si>
  <si>
    <t>Traiding securities</t>
  </si>
  <si>
    <t>INTEREST EXPENSES</t>
  </si>
  <si>
    <t>Demand</t>
  </si>
  <si>
    <t>Savings</t>
  </si>
  <si>
    <t>Time</t>
  </si>
  <si>
    <t>NET INTEREST INCOME</t>
  </si>
  <si>
    <t>NET INTEREST INCOME AFTER PROVISION</t>
  </si>
  <si>
    <t>NON-INTEREST INCOME</t>
  </si>
  <si>
    <t>TOTAL NET INCOME</t>
  </si>
  <si>
    <t>NON_INTEREST EXPENSES</t>
  </si>
  <si>
    <t>NET INTEREST INCOME (LOSS) BEFORE TAX</t>
  </si>
  <si>
    <t>TAX</t>
  </si>
  <si>
    <t>NET INCOME AFTER TAX</t>
  </si>
  <si>
    <t>Advertising</t>
  </si>
  <si>
    <t>Year to date</t>
  </si>
  <si>
    <t>Credit/Debit cards</t>
  </si>
  <si>
    <t>Building Society Sector Consolidated Income Statement for 2009</t>
  </si>
  <si>
    <t>(K'million)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</si>
</sst>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&quot;#,##0;\-&quot;K&quot;#,##0"/>
    <numFmt numFmtId="173" formatCode="&quot;K&quot;#,##0;[Red]\-&quot;K&quot;#,##0"/>
    <numFmt numFmtId="174" formatCode="&quot;K&quot;#,##0.00;\-&quot;K&quot;#,##0.00"/>
    <numFmt numFmtId="175" formatCode="&quot;K&quot;#,##0.00;[Red]\-&quot;K&quot;#,##0.00"/>
    <numFmt numFmtId="176" formatCode="_-&quot;K&quot;* #,##0_-;\-&quot;K&quot;* #,##0_-;_-&quot;K&quot;* &quot;-&quot;_-;_-@_-"/>
    <numFmt numFmtId="177" formatCode="_-&quot;K&quot;* #,##0.00_-;\-&quot;K&quot;* #,##0.00_-;_-&quot;K&quot;* &quot;-&quot;??_-;_-@_-"/>
    <numFmt numFmtId="178" formatCode="_-* #,##0_-;\-* #,##0_-;_-* &quot;-&quot;??_-;_-@_-"/>
  </numFmts>
  <fonts count="37"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8" fontId="0" fillId="0" borderId="0" xfId="42" applyNumberFormat="1" applyFont="1" applyBorder="1" applyAlignment="1">
      <alignment/>
    </xf>
    <xf numFmtId="178" fontId="3" fillId="0" borderId="0" xfId="42" applyNumberFormat="1" applyFont="1" applyBorder="1" applyAlignment="1">
      <alignment/>
    </xf>
    <xf numFmtId="178" fontId="0" fillId="0" borderId="0" xfId="42" applyNumberFormat="1" applyFont="1" applyAlignment="1">
      <alignment/>
    </xf>
    <xf numFmtId="178" fontId="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3" fillId="0" borderId="0" xfId="42" applyNumberFormat="1" applyFont="1" applyBorder="1" applyAlignment="1" quotePrefix="1">
      <alignment horizontal="center"/>
    </xf>
    <xf numFmtId="178" fontId="3" fillId="33" borderId="0" xfId="42" applyNumberFormat="1" applyFont="1" applyFill="1" applyBorder="1" applyAlignment="1">
      <alignment/>
    </xf>
    <xf numFmtId="178" fontId="3" fillId="33" borderId="10" xfId="42" applyNumberFormat="1" applyFont="1" applyFill="1" applyBorder="1" applyAlignment="1">
      <alignment/>
    </xf>
    <xf numFmtId="37" fontId="3" fillId="33" borderId="10" xfId="42" applyNumberFormat="1" applyFont="1" applyFill="1" applyBorder="1" applyAlignment="1">
      <alignment/>
    </xf>
    <xf numFmtId="178" fontId="0" fillId="0" borderId="10" xfId="42" applyNumberFormat="1" applyFont="1" applyFill="1" applyBorder="1" applyAlignment="1">
      <alignment/>
    </xf>
    <xf numFmtId="178" fontId="3" fillId="0" borderId="10" xfId="42" applyNumberFormat="1" applyFont="1" applyFill="1" applyBorder="1" applyAlignment="1">
      <alignment/>
    </xf>
    <xf numFmtId="37" fontId="0" fillId="0" borderId="10" xfId="42" applyNumberFormat="1" applyFont="1" applyFill="1" applyBorder="1" applyAlignment="1">
      <alignment/>
    </xf>
    <xf numFmtId="178" fontId="0" fillId="33" borderId="10" xfId="42" applyNumberFormat="1" applyFont="1" applyFill="1" applyBorder="1" applyAlignment="1">
      <alignment/>
    </xf>
    <xf numFmtId="37" fontId="0" fillId="0" borderId="0" xfId="42" applyNumberFormat="1" applyFont="1" applyBorder="1" applyAlignment="1">
      <alignment/>
    </xf>
    <xf numFmtId="37" fontId="3" fillId="0" borderId="0" xfId="42" applyNumberFormat="1" applyFont="1" applyBorder="1" applyAlignment="1">
      <alignment/>
    </xf>
    <xf numFmtId="37" fontId="3" fillId="33" borderId="0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178" fontId="3" fillId="0" borderId="0" xfId="42" applyNumberFormat="1" applyFont="1" applyBorder="1" applyAlignment="1" quotePrefix="1">
      <alignment/>
    </xf>
    <xf numFmtId="37" fontId="3" fillId="0" borderId="0" xfId="42" applyNumberFormat="1" applyFont="1" applyFill="1" applyBorder="1" applyAlignment="1">
      <alignment/>
    </xf>
    <xf numFmtId="178" fontId="3" fillId="33" borderId="10" xfId="42" applyNumberFormat="1" applyFont="1" applyFill="1" applyBorder="1" applyAlignment="1">
      <alignment horizontal="center" wrapText="1"/>
    </xf>
    <xf numFmtId="178" fontId="3" fillId="0" borderId="0" xfId="42" applyNumberFormat="1" applyFont="1" applyBorder="1" applyAlignment="1">
      <alignment horizontal="left"/>
    </xf>
    <xf numFmtId="178" fontId="0" fillId="33" borderId="0" xfId="42" applyNumberFormat="1" applyFont="1" applyFill="1" applyBorder="1" applyAlignment="1">
      <alignment/>
    </xf>
    <xf numFmtId="178" fontId="0" fillId="0" borderId="0" xfId="42" applyNumberFormat="1" applyFont="1" applyBorder="1" applyAlignment="1" quotePrefix="1">
      <alignment/>
    </xf>
    <xf numFmtId="178" fontId="0" fillId="0" borderId="0" xfId="42" applyNumberFormat="1" applyFont="1" applyBorder="1" applyAlignment="1" quotePrefix="1">
      <alignment horizontal="left"/>
    </xf>
    <xf numFmtId="178" fontId="3" fillId="33" borderId="11" xfId="42" applyNumberFormat="1" applyFont="1" applyFill="1" applyBorder="1" applyAlignment="1">
      <alignment/>
    </xf>
    <xf numFmtId="178" fontId="3" fillId="33" borderId="0" xfId="42" applyNumberFormat="1" applyFont="1" applyFill="1" applyBorder="1" applyAlignment="1">
      <alignment horizontal="center" wrapText="1"/>
    </xf>
    <xf numFmtId="178" fontId="3" fillId="0" borderId="0" xfId="42" applyNumberFormat="1" applyFont="1" applyFill="1" applyBorder="1" applyAlignment="1">
      <alignment/>
    </xf>
    <xf numFmtId="17" fontId="3" fillId="33" borderId="10" xfId="42" applyNumberFormat="1" applyFont="1" applyFill="1" applyBorder="1" applyAlignment="1">
      <alignment horizontal="center" wrapText="1"/>
    </xf>
    <xf numFmtId="17" fontId="3" fillId="33" borderId="0" xfId="42" applyNumberFormat="1" applyFont="1" applyFill="1" applyBorder="1" applyAlignment="1">
      <alignment horizontal="center" wrapText="1"/>
    </xf>
    <xf numFmtId="37" fontId="3" fillId="0" borderId="0" xfId="42" applyNumberFormat="1" applyFont="1" applyBorder="1" applyAlignment="1">
      <alignment horizontal="center" wrapText="1"/>
    </xf>
    <xf numFmtId="37" fontId="0" fillId="33" borderId="0" xfId="42" applyNumberFormat="1" applyFont="1" applyFill="1" applyBorder="1" applyAlignment="1">
      <alignment/>
    </xf>
    <xf numFmtId="17" fontId="3" fillId="33" borderId="10" xfId="42" applyNumberFormat="1" applyFont="1" applyFill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229"/>
  <sheetViews>
    <sheetView tabSelected="1" view="pageBreakPreview" zoomScale="75" zoomScaleNormal="75" zoomScaleSheetLayoutView="75" zoomScalePageLayoutView="0" workbookViewId="0" topLeftCell="A1">
      <selection activeCell="H9" sqref="H9"/>
    </sheetView>
  </sheetViews>
  <sheetFormatPr defaultColWidth="14.77734375" defaultRowHeight="24.75" customHeight="1"/>
  <cols>
    <col min="1" max="1" width="4.77734375" style="3" customWidth="1"/>
    <col min="2" max="2" width="56.10546875" style="3" customWidth="1"/>
    <col min="3" max="3" width="12.3359375" style="3" bestFit="1" customWidth="1"/>
    <col min="4" max="4" width="3.3359375" style="3" customWidth="1"/>
    <col min="5" max="10" width="10.77734375" style="3" customWidth="1"/>
    <col min="11" max="11" width="12.21484375" style="3" customWidth="1"/>
    <col min="12" max="12" width="12.4453125" style="3" customWidth="1"/>
    <col min="13" max="13" width="10.77734375" style="3" customWidth="1"/>
    <col min="14" max="14" width="9.77734375" style="3" customWidth="1"/>
    <col min="15" max="15" width="9.4453125" style="3" customWidth="1"/>
    <col min="16" max="16" width="9.10546875" style="3" customWidth="1"/>
    <col min="17" max="17" width="14.6640625" style="1" customWidth="1"/>
    <col min="18" max="18" width="9.4453125" style="1" customWidth="1"/>
    <col min="19" max="19" width="8.88671875" style="1" customWidth="1"/>
    <col min="20" max="20" width="8.99609375" style="1" customWidth="1"/>
    <col min="21" max="22" width="8.21484375" style="1" customWidth="1"/>
    <col min="23" max="16384" width="14.77734375" style="1" customWidth="1"/>
  </cols>
  <sheetData>
    <row r="1" spans="1:18" ht="30" customHeight="1">
      <c r="A1" s="1"/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30" customHeight="1">
      <c r="A2" s="1"/>
      <c r="B2" s="2" t="s">
        <v>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2"/>
      <c r="S2" s="2"/>
      <c r="T2" s="6"/>
      <c r="U2" s="6"/>
      <c r="V2" s="6"/>
    </row>
    <row r="3" spans="1:25" ht="30" customHeight="1">
      <c r="A3" s="1"/>
      <c r="B3" s="22" t="s">
        <v>50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9"/>
      <c r="T3" s="23"/>
      <c r="U3" s="24"/>
      <c r="V3" s="24"/>
      <c r="W3" s="25"/>
      <c r="X3" s="24"/>
      <c r="Y3" s="24"/>
    </row>
    <row r="4" spans="1:20" s="27" customFormat="1" ht="36" customHeight="1">
      <c r="A4" s="21"/>
      <c r="B4" s="21"/>
      <c r="C4" s="33" t="s">
        <v>47</v>
      </c>
      <c r="D4" s="33"/>
      <c r="E4" s="29">
        <v>40177</v>
      </c>
      <c r="F4" s="29">
        <v>40147</v>
      </c>
      <c r="G4" s="29">
        <v>40116</v>
      </c>
      <c r="H4" s="29">
        <v>40086</v>
      </c>
      <c r="I4" s="29">
        <v>40055</v>
      </c>
      <c r="J4" s="29">
        <v>40024</v>
      </c>
      <c r="K4" s="29">
        <v>39994</v>
      </c>
      <c r="L4" s="29">
        <v>39964</v>
      </c>
      <c r="M4" s="29">
        <v>39933</v>
      </c>
      <c r="N4" s="29">
        <v>39903</v>
      </c>
      <c r="O4" s="29">
        <v>39872</v>
      </c>
      <c r="P4" s="29">
        <v>39844</v>
      </c>
      <c r="Q4" s="30"/>
      <c r="T4" s="31"/>
    </row>
    <row r="5" spans="1:20" s="7" customFormat="1" ht="30" customHeight="1">
      <c r="A5" s="26">
        <v>1</v>
      </c>
      <c r="B5" s="26" t="s">
        <v>27</v>
      </c>
      <c r="C5" s="26">
        <f>SUM(C6:C8)+C16</f>
        <v>46538</v>
      </c>
      <c r="D5" s="26"/>
      <c r="E5" s="26">
        <v>3774</v>
      </c>
      <c r="F5" s="26">
        <v>3984</v>
      </c>
      <c r="G5" s="26">
        <v>3922</v>
      </c>
      <c r="H5" s="26">
        <v>3783</v>
      </c>
      <c r="I5" s="26">
        <v>5422</v>
      </c>
      <c r="J5" s="26">
        <v>3815</v>
      </c>
      <c r="K5" s="26">
        <v>3529</v>
      </c>
      <c r="L5" s="26">
        <v>3549</v>
      </c>
      <c r="M5" s="26">
        <v>3771</v>
      </c>
      <c r="N5" s="26">
        <v>3688</v>
      </c>
      <c r="O5" s="26">
        <v>3389</v>
      </c>
      <c r="P5" s="26">
        <v>3912</v>
      </c>
      <c r="T5" s="15"/>
    </row>
    <row r="6" spans="1:26" ht="30" customHeight="1">
      <c r="A6" s="5">
        <f>A5+1</f>
        <v>2</v>
      </c>
      <c r="B6" s="5" t="s">
        <v>18</v>
      </c>
      <c r="C6" s="12">
        <f>SUM(E6:P6)</f>
        <v>20573</v>
      </c>
      <c r="D6" s="12"/>
      <c r="E6" s="12">
        <v>1886</v>
      </c>
      <c r="F6" s="12">
        <v>1829</v>
      </c>
      <c r="G6" s="12">
        <v>1742</v>
      </c>
      <c r="H6" s="12">
        <v>1891</v>
      </c>
      <c r="I6" s="12">
        <v>1741</v>
      </c>
      <c r="J6" s="12">
        <v>1750</v>
      </c>
      <c r="K6" s="12">
        <v>1775</v>
      </c>
      <c r="L6" s="12">
        <v>1642</v>
      </c>
      <c r="M6" s="12">
        <v>1629</v>
      </c>
      <c r="N6" s="12">
        <v>1608</v>
      </c>
      <c r="O6" s="12">
        <v>1450</v>
      </c>
      <c r="P6" s="12">
        <v>1630</v>
      </c>
      <c r="Q6" s="14"/>
      <c r="R6" s="14"/>
      <c r="S6" s="14"/>
      <c r="T6" s="14"/>
      <c r="U6" s="14"/>
      <c r="V6" s="14"/>
      <c r="Z6" s="7"/>
    </row>
    <row r="7" spans="1:26" ht="30" customHeight="1">
      <c r="A7" s="5">
        <f aca="true" t="shared" si="0" ref="A7:A46">A6+1</f>
        <v>3</v>
      </c>
      <c r="B7" s="5" t="s">
        <v>0</v>
      </c>
      <c r="C7" s="12">
        <f>SUM(E7:P7)</f>
        <v>4560</v>
      </c>
      <c r="D7" s="12"/>
      <c r="E7" s="12">
        <v>363</v>
      </c>
      <c r="F7" s="12">
        <v>502</v>
      </c>
      <c r="G7" s="12">
        <v>612</v>
      </c>
      <c r="H7" s="12">
        <v>300</v>
      </c>
      <c r="I7" s="12">
        <v>359</v>
      </c>
      <c r="J7" s="12">
        <v>429</v>
      </c>
      <c r="K7" s="12">
        <v>378</v>
      </c>
      <c r="L7" s="12">
        <v>299</v>
      </c>
      <c r="M7" s="12">
        <v>440</v>
      </c>
      <c r="N7" s="12">
        <v>295</v>
      </c>
      <c r="O7" s="12">
        <v>239</v>
      </c>
      <c r="P7" s="12">
        <v>344</v>
      </c>
      <c r="Q7" s="14"/>
      <c r="R7" s="14"/>
      <c r="S7" s="14"/>
      <c r="T7" s="14"/>
      <c r="U7" s="14"/>
      <c r="V7" s="14"/>
      <c r="Z7" s="7"/>
    </row>
    <row r="8" spans="1:26" s="2" customFormat="1" ht="30" customHeight="1">
      <c r="A8" s="4">
        <f t="shared" si="0"/>
        <v>4</v>
      </c>
      <c r="B8" s="4" t="s">
        <v>28</v>
      </c>
      <c r="C8" s="17">
        <f>SUM(C9:C15)</f>
        <v>195</v>
      </c>
      <c r="D8" s="17"/>
      <c r="E8" s="12">
        <v>16</v>
      </c>
      <c r="F8" s="12">
        <v>16</v>
      </c>
      <c r="G8" s="12">
        <v>17</v>
      </c>
      <c r="H8" s="12">
        <v>16</v>
      </c>
      <c r="I8" s="12">
        <v>16</v>
      </c>
      <c r="J8" s="12">
        <v>16</v>
      </c>
      <c r="K8" s="12">
        <v>17</v>
      </c>
      <c r="L8" s="12">
        <v>16</v>
      </c>
      <c r="M8" s="12">
        <v>16</v>
      </c>
      <c r="N8" s="17">
        <v>17</v>
      </c>
      <c r="O8" s="17">
        <v>16</v>
      </c>
      <c r="P8" s="17">
        <v>16</v>
      </c>
      <c r="Q8" s="15"/>
      <c r="R8" s="15"/>
      <c r="S8" s="15"/>
      <c r="T8" s="15"/>
      <c r="U8" s="15"/>
      <c r="V8" s="15"/>
      <c r="Z8" s="7"/>
    </row>
    <row r="9" spans="1:26" ht="30" customHeight="1">
      <c r="A9" s="5">
        <f t="shared" si="0"/>
        <v>5</v>
      </c>
      <c r="B9" s="5" t="s">
        <v>29</v>
      </c>
      <c r="C9" s="12">
        <f aca="true" t="shared" si="1" ref="C9:C16">SUM(E9:P9)</f>
        <v>3</v>
      </c>
      <c r="D9" s="12"/>
      <c r="E9" s="12">
        <v>0</v>
      </c>
      <c r="F9" s="12">
        <v>0</v>
      </c>
      <c r="G9" s="12">
        <v>1</v>
      </c>
      <c r="H9" s="12">
        <v>0</v>
      </c>
      <c r="I9" s="12">
        <v>0</v>
      </c>
      <c r="J9" s="12">
        <v>0</v>
      </c>
      <c r="K9" s="12">
        <v>1</v>
      </c>
      <c r="L9" s="12">
        <v>0</v>
      </c>
      <c r="M9" s="12">
        <v>0</v>
      </c>
      <c r="N9" s="12">
        <v>1</v>
      </c>
      <c r="O9" s="12">
        <v>0</v>
      </c>
      <c r="P9" s="12">
        <v>0</v>
      </c>
      <c r="Q9" s="14"/>
      <c r="R9" s="14"/>
      <c r="S9" s="14"/>
      <c r="T9" s="14"/>
      <c r="U9" s="14"/>
      <c r="V9" s="14"/>
      <c r="Z9" s="7"/>
    </row>
    <row r="10" spans="1:26" ht="30" customHeight="1">
      <c r="A10" s="5">
        <f t="shared" si="0"/>
        <v>6</v>
      </c>
      <c r="B10" s="5" t="s">
        <v>30</v>
      </c>
      <c r="C10" s="12">
        <f t="shared" si="1"/>
        <v>192</v>
      </c>
      <c r="D10" s="12"/>
      <c r="E10" s="12">
        <v>16</v>
      </c>
      <c r="F10" s="12">
        <v>16</v>
      </c>
      <c r="G10" s="12">
        <v>16</v>
      </c>
      <c r="H10" s="12">
        <v>16</v>
      </c>
      <c r="I10" s="12">
        <v>16</v>
      </c>
      <c r="J10" s="12">
        <v>16</v>
      </c>
      <c r="K10" s="12">
        <v>16</v>
      </c>
      <c r="L10" s="12">
        <v>16</v>
      </c>
      <c r="M10" s="12">
        <v>16</v>
      </c>
      <c r="N10" s="12">
        <v>16</v>
      </c>
      <c r="O10" s="12">
        <v>16</v>
      </c>
      <c r="P10" s="12">
        <v>16</v>
      </c>
      <c r="Q10" s="14"/>
      <c r="R10" s="14"/>
      <c r="S10" s="14"/>
      <c r="T10" s="14"/>
      <c r="U10" s="14"/>
      <c r="V10" s="14"/>
      <c r="Z10" s="7"/>
    </row>
    <row r="11" spans="1:26" ht="30" customHeight="1">
      <c r="A11" s="5">
        <f t="shared" si="0"/>
        <v>7</v>
      </c>
      <c r="B11" s="5" t="s">
        <v>31</v>
      </c>
      <c r="C11" s="12">
        <f t="shared" si="1"/>
        <v>0</v>
      </c>
      <c r="D11" s="12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4"/>
      <c r="R11" s="14"/>
      <c r="S11" s="14"/>
      <c r="T11" s="14"/>
      <c r="U11" s="14"/>
      <c r="V11" s="14"/>
      <c r="Z11" s="7"/>
    </row>
    <row r="12" spans="1:26" ht="30" customHeight="1">
      <c r="A12" s="5">
        <f t="shared" si="0"/>
        <v>8</v>
      </c>
      <c r="B12" s="5" t="s">
        <v>32</v>
      </c>
      <c r="C12" s="12">
        <f t="shared" si="1"/>
        <v>0</v>
      </c>
      <c r="D12" s="12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4"/>
      <c r="R12" s="14"/>
      <c r="S12" s="14"/>
      <c r="T12" s="14"/>
      <c r="U12" s="14"/>
      <c r="V12" s="14"/>
      <c r="Z12" s="7"/>
    </row>
    <row r="13" spans="1:26" ht="30" customHeight="1">
      <c r="A13" s="5">
        <f t="shared" si="0"/>
        <v>9</v>
      </c>
      <c r="B13" s="5" t="s">
        <v>33</v>
      </c>
      <c r="C13" s="12">
        <f t="shared" si="1"/>
        <v>0</v>
      </c>
      <c r="D13" s="12"/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4"/>
      <c r="R13" s="14"/>
      <c r="S13" s="14"/>
      <c r="T13" s="14"/>
      <c r="U13" s="14"/>
      <c r="V13" s="14"/>
      <c r="Z13" s="7"/>
    </row>
    <row r="14" spans="1:26" ht="30" customHeight="1">
      <c r="A14" s="5">
        <f t="shared" si="0"/>
        <v>10</v>
      </c>
      <c r="B14" s="5" t="s">
        <v>12</v>
      </c>
      <c r="C14" s="12">
        <f t="shared" si="1"/>
        <v>0</v>
      </c>
      <c r="D14" s="12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4"/>
      <c r="R14" s="14"/>
      <c r="S14" s="14"/>
      <c r="T14" s="14"/>
      <c r="U14" s="14"/>
      <c r="V14" s="14"/>
      <c r="Z14" s="7"/>
    </row>
    <row r="15" spans="1:26" ht="30" customHeight="1">
      <c r="A15" s="5">
        <f t="shared" si="0"/>
        <v>11</v>
      </c>
      <c r="B15" s="5" t="s">
        <v>48</v>
      </c>
      <c r="C15" s="12">
        <f t="shared" si="1"/>
        <v>0</v>
      </c>
      <c r="D15" s="12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4"/>
      <c r="R15" s="14"/>
      <c r="S15" s="14"/>
      <c r="T15" s="32"/>
      <c r="U15" s="14"/>
      <c r="V15" s="14"/>
      <c r="Z15" s="7"/>
    </row>
    <row r="16" spans="1:26" ht="30" customHeight="1">
      <c r="A16" s="5">
        <f t="shared" si="0"/>
        <v>12</v>
      </c>
      <c r="B16" s="5" t="s">
        <v>1</v>
      </c>
      <c r="C16" s="12">
        <f t="shared" si="1"/>
        <v>21210</v>
      </c>
      <c r="D16" s="12"/>
      <c r="E16" s="12">
        <v>1509</v>
      </c>
      <c r="F16" s="12">
        <v>1637</v>
      </c>
      <c r="G16" s="12">
        <v>1551</v>
      </c>
      <c r="H16" s="12">
        <v>1576</v>
      </c>
      <c r="I16" s="12">
        <v>3306</v>
      </c>
      <c r="J16" s="12">
        <v>1620</v>
      </c>
      <c r="K16" s="12">
        <v>1359</v>
      </c>
      <c r="L16" s="12">
        <v>1592</v>
      </c>
      <c r="M16" s="12">
        <v>1686</v>
      </c>
      <c r="N16" s="12">
        <v>1768</v>
      </c>
      <c r="O16" s="12">
        <v>1684</v>
      </c>
      <c r="P16" s="12">
        <v>1922</v>
      </c>
      <c r="Q16" s="14"/>
      <c r="R16" s="14"/>
      <c r="S16" s="14"/>
      <c r="T16" s="32"/>
      <c r="U16" s="14"/>
      <c r="V16" s="14"/>
      <c r="Z16" s="7"/>
    </row>
    <row r="17" spans="1:22" s="7" customFormat="1" ht="30" customHeight="1">
      <c r="A17" s="8">
        <f t="shared" si="0"/>
        <v>13</v>
      </c>
      <c r="B17" s="8" t="s">
        <v>34</v>
      </c>
      <c r="C17" s="26">
        <f>+C18+C22</f>
        <v>11423</v>
      </c>
      <c r="D17" s="26"/>
      <c r="E17" s="26">
        <v>1068</v>
      </c>
      <c r="F17" s="26">
        <v>922</v>
      </c>
      <c r="G17" s="26">
        <v>1057</v>
      </c>
      <c r="H17" s="26">
        <v>1145</v>
      </c>
      <c r="I17" s="26">
        <v>1079</v>
      </c>
      <c r="J17" s="26">
        <v>905</v>
      </c>
      <c r="K17" s="26">
        <v>1009</v>
      </c>
      <c r="L17" s="26">
        <v>777</v>
      </c>
      <c r="M17" s="26">
        <v>910</v>
      </c>
      <c r="N17" s="9">
        <v>798</v>
      </c>
      <c r="O17" s="9">
        <v>751</v>
      </c>
      <c r="P17" s="9">
        <v>1002</v>
      </c>
      <c r="Q17" s="16"/>
      <c r="R17" s="16"/>
      <c r="S17" s="16"/>
      <c r="T17" s="14"/>
      <c r="U17" s="16"/>
      <c r="V17" s="16"/>
    </row>
    <row r="18" spans="1:26" s="28" customFormat="1" ht="30" customHeight="1">
      <c r="A18" s="11">
        <f t="shared" si="0"/>
        <v>14</v>
      </c>
      <c r="B18" s="11" t="s">
        <v>2</v>
      </c>
      <c r="C18" s="17">
        <f>SUM(C19:C21)</f>
        <v>5873</v>
      </c>
      <c r="D18" s="17"/>
      <c r="E18" s="17">
        <v>577</v>
      </c>
      <c r="F18" s="17">
        <v>433</v>
      </c>
      <c r="G18" s="17">
        <v>581</v>
      </c>
      <c r="H18" s="17">
        <v>698</v>
      </c>
      <c r="I18" s="17">
        <v>654</v>
      </c>
      <c r="J18" s="17">
        <v>487</v>
      </c>
      <c r="K18" s="17">
        <v>531</v>
      </c>
      <c r="L18" s="17">
        <v>404</v>
      </c>
      <c r="M18" s="17">
        <v>424</v>
      </c>
      <c r="N18" s="17">
        <v>354</v>
      </c>
      <c r="O18" s="17">
        <v>256</v>
      </c>
      <c r="P18" s="17">
        <v>474</v>
      </c>
      <c r="Q18" s="20"/>
      <c r="R18" s="20"/>
      <c r="S18" s="20"/>
      <c r="T18" s="20"/>
      <c r="U18" s="20"/>
      <c r="V18" s="20"/>
      <c r="Z18" s="7"/>
    </row>
    <row r="19" spans="1:26" ht="30" customHeight="1">
      <c r="A19" s="5">
        <f t="shared" si="0"/>
        <v>15</v>
      </c>
      <c r="B19" s="5" t="s">
        <v>35</v>
      </c>
      <c r="C19" s="12">
        <f aca="true" t="shared" si="2" ref="C19:C26">SUM(E19:P19)</f>
        <v>29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7</v>
      </c>
      <c r="O19" s="12">
        <v>18</v>
      </c>
      <c r="P19" s="12">
        <v>4</v>
      </c>
      <c r="Q19" s="14"/>
      <c r="R19" s="14"/>
      <c r="S19" s="14"/>
      <c r="T19" s="14"/>
      <c r="U19" s="14"/>
      <c r="V19" s="14"/>
      <c r="Z19" s="7"/>
    </row>
    <row r="20" spans="1:26" ht="30" customHeight="1">
      <c r="A20" s="5">
        <f t="shared" si="0"/>
        <v>16</v>
      </c>
      <c r="B20" s="5" t="s">
        <v>36</v>
      </c>
      <c r="C20" s="12">
        <f t="shared" si="2"/>
        <v>762</v>
      </c>
      <c r="D20" s="12"/>
      <c r="E20" s="12">
        <v>52</v>
      </c>
      <c r="F20" s="12">
        <v>65</v>
      </c>
      <c r="G20" s="12">
        <v>56</v>
      </c>
      <c r="H20" s="12">
        <v>100</v>
      </c>
      <c r="I20" s="12">
        <v>78</v>
      </c>
      <c r="J20" s="12">
        <v>42</v>
      </c>
      <c r="K20" s="12">
        <v>81</v>
      </c>
      <c r="L20" s="12">
        <v>64</v>
      </c>
      <c r="M20" s="12">
        <v>65</v>
      </c>
      <c r="N20" s="12">
        <v>78</v>
      </c>
      <c r="O20" s="12">
        <v>30</v>
      </c>
      <c r="P20" s="12">
        <v>51</v>
      </c>
      <c r="Q20" s="14"/>
      <c r="R20" s="14"/>
      <c r="S20" s="14"/>
      <c r="T20" s="14"/>
      <c r="U20" s="14"/>
      <c r="V20" s="14"/>
      <c r="Z20" s="7"/>
    </row>
    <row r="21" spans="1:26" ht="30" customHeight="1">
      <c r="A21" s="5">
        <f t="shared" si="0"/>
        <v>17</v>
      </c>
      <c r="B21" s="5" t="s">
        <v>37</v>
      </c>
      <c r="C21" s="12">
        <f t="shared" si="2"/>
        <v>5082</v>
      </c>
      <c r="D21" s="12"/>
      <c r="E21" s="12">
        <v>525</v>
      </c>
      <c r="F21" s="12">
        <v>368</v>
      </c>
      <c r="G21" s="12">
        <v>525</v>
      </c>
      <c r="H21" s="12">
        <v>598</v>
      </c>
      <c r="I21" s="12">
        <v>576</v>
      </c>
      <c r="J21" s="12">
        <v>445</v>
      </c>
      <c r="K21" s="12">
        <v>450</v>
      </c>
      <c r="L21" s="12">
        <v>340</v>
      </c>
      <c r="M21" s="12">
        <v>359</v>
      </c>
      <c r="N21" s="12">
        <v>269</v>
      </c>
      <c r="O21" s="12">
        <v>208</v>
      </c>
      <c r="P21" s="12">
        <v>419</v>
      </c>
      <c r="Q21" s="14"/>
      <c r="R21" s="14"/>
      <c r="S21" s="14"/>
      <c r="T21" s="14"/>
      <c r="U21" s="14"/>
      <c r="V21" s="14"/>
      <c r="Z21" s="7"/>
    </row>
    <row r="22" spans="1:26" s="2" customFormat="1" ht="30" customHeight="1">
      <c r="A22" s="4">
        <f t="shared" si="0"/>
        <v>18</v>
      </c>
      <c r="B22" s="4" t="s">
        <v>3</v>
      </c>
      <c r="C22" s="17">
        <f>SUM(C23:C26)</f>
        <v>5550</v>
      </c>
      <c r="D22" s="17"/>
      <c r="E22" s="17">
        <v>491</v>
      </c>
      <c r="F22" s="17">
        <v>489</v>
      </c>
      <c r="G22" s="17">
        <v>476</v>
      </c>
      <c r="H22" s="17">
        <v>447</v>
      </c>
      <c r="I22" s="17">
        <v>425</v>
      </c>
      <c r="J22" s="17">
        <v>418</v>
      </c>
      <c r="K22" s="17">
        <v>478</v>
      </c>
      <c r="L22" s="17">
        <v>373</v>
      </c>
      <c r="M22" s="17">
        <v>486</v>
      </c>
      <c r="N22" s="17">
        <v>411</v>
      </c>
      <c r="O22" s="17">
        <v>495</v>
      </c>
      <c r="P22" s="17">
        <v>479</v>
      </c>
      <c r="Q22" s="15"/>
      <c r="R22" s="15"/>
      <c r="S22" s="15"/>
      <c r="T22" s="15"/>
      <c r="U22" s="15"/>
      <c r="V22" s="15"/>
      <c r="Z22" s="7"/>
    </row>
    <row r="23" spans="1:26" ht="30" customHeight="1">
      <c r="A23" s="5">
        <f t="shared" si="0"/>
        <v>19</v>
      </c>
      <c r="B23" s="5" t="s">
        <v>19</v>
      </c>
      <c r="C23" s="12">
        <f t="shared" si="2"/>
        <v>5258</v>
      </c>
      <c r="D23" s="12"/>
      <c r="E23" s="12">
        <v>491</v>
      </c>
      <c r="F23" s="12">
        <v>489</v>
      </c>
      <c r="G23" s="12">
        <v>476</v>
      </c>
      <c r="H23" s="12">
        <v>447</v>
      </c>
      <c r="I23" s="12">
        <v>425</v>
      </c>
      <c r="J23" s="12">
        <v>418</v>
      </c>
      <c r="K23" s="12">
        <v>478</v>
      </c>
      <c r="L23" s="12">
        <v>373</v>
      </c>
      <c r="M23" s="12">
        <v>486</v>
      </c>
      <c r="N23" s="12">
        <v>411</v>
      </c>
      <c r="O23" s="12">
        <v>285</v>
      </c>
      <c r="P23" s="12">
        <v>479</v>
      </c>
      <c r="Q23" s="14"/>
      <c r="R23" s="14"/>
      <c r="S23" s="14"/>
      <c r="T23" s="14"/>
      <c r="U23" s="14"/>
      <c r="V23" s="14"/>
      <c r="Z23" s="7"/>
    </row>
    <row r="24" spans="1:26" ht="30" customHeight="1">
      <c r="A24" s="5">
        <f t="shared" si="0"/>
        <v>20</v>
      </c>
      <c r="B24" s="5" t="s">
        <v>2</v>
      </c>
      <c r="C24" s="12">
        <f t="shared" si="2"/>
        <v>210</v>
      </c>
      <c r="D24" s="12"/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210</v>
      </c>
      <c r="P24" s="12">
        <v>0</v>
      </c>
      <c r="Q24" s="14"/>
      <c r="R24" s="14"/>
      <c r="S24" s="14"/>
      <c r="T24" s="14"/>
      <c r="U24" s="14"/>
      <c r="V24" s="14"/>
      <c r="Z24" s="7"/>
    </row>
    <row r="25" spans="1:26" ht="30" customHeight="1">
      <c r="A25" s="5">
        <f t="shared" si="0"/>
        <v>21</v>
      </c>
      <c r="B25" s="5" t="s">
        <v>13</v>
      </c>
      <c r="C25" s="12">
        <f t="shared" si="2"/>
        <v>0</v>
      </c>
      <c r="D25" s="12"/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4"/>
      <c r="R25" s="14"/>
      <c r="S25" s="14"/>
      <c r="T25" s="14"/>
      <c r="U25" s="14"/>
      <c r="V25" s="14"/>
      <c r="Z25" s="7"/>
    </row>
    <row r="26" spans="1:26" ht="30" customHeight="1">
      <c r="A26" s="5">
        <f t="shared" si="0"/>
        <v>22</v>
      </c>
      <c r="B26" s="5" t="s">
        <v>1</v>
      </c>
      <c r="C26" s="12">
        <f t="shared" si="2"/>
        <v>82</v>
      </c>
      <c r="D26" s="12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33</v>
      </c>
      <c r="O26" s="12">
        <v>0</v>
      </c>
      <c r="P26" s="12">
        <v>49</v>
      </c>
      <c r="Q26" s="14"/>
      <c r="R26" s="14"/>
      <c r="S26" s="14"/>
      <c r="T26" s="14"/>
      <c r="U26" s="14"/>
      <c r="V26" s="14"/>
      <c r="Z26" s="7"/>
    </row>
    <row r="27" spans="1:22" s="7" customFormat="1" ht="30" customHeight="1">
      <c r="A27" s="8">
        <f t="shared" si="0"/>
        <v>23</v>
      </c>
      <c r="B27" s="8" t="s">
        <v>38</v>
      </c>
      <c r="C27" s="9">
        <f>+C5-C17</f>
        <v>35115</v>
      </c>
      <c r="D27" s="9"/>
      <c r="E27" s="9">
        <v>2706</v>
      </c>
      <c r="F27" s="9">
        <v>3062</v>
      </c>
      <c r="G27" s="9">
        <v>2865</v>
      </c>
      <c r="H27" s="9">
        <v>2638</v>
      </c>
      <c r="I27" s="9">
        <v>4343</v>
      </c>
      <c r="J27" s="9">
        <v>2910</v>
      </c>
      <c r="K27" s="9">
        <v>2520</v>
      </c>
      <c r="L27" s="9">
        <v>2772</v>
      </c>
      <c r="M27" s="9">
        <v>2861</v>
      </c>
      <c r="N27" s="9">
        <v>2890</v>
      </c>
      <c r="O27" s="9">
        <v>2638</v>
      </c>
      <c r="P27" s="9">
        <v>2910</v>
      </c>
      <c r="Q27" s="16"/>
      <c r="R27" s="16"/>
      <c r="S27" s="16"/>
      <c r="T27" s="16"/>
      <c r="U27" s="16"/>
      <c r="V27" s="16"/>
    </row>
    <row r="28" spans="1:26" s="2" customFormat="1" ht="30" customHeight="1">
      <c r="A28" s="4">
        <f t="shared" si="0"/>
        <v>24</v>
      </c>
      <c r="B28" s="4" t="s">
        <v>26</v>
      </c>
      <c r="C28" s="17">
        <f>SUM(C29:C30)</f>
        <v>6090</v>
      </c>
      <c r="D28" s="17"/>
      <c r="E28" s="17">
        <v>899</v>
      </c>
      <c r="F28" s="17">
        <v>254</v>
      </c>
      <c r="G28" s="17">
        <v>231</v>
      </c>
      <c r="H28" s="17">
        <v>566</v>
      </c>
      <c r="I28" s="17">
        <v>1334</v>
      </c>
      <c r="J28" s="17">
        <v>1253</v>
      </c>
      <c r="K28" s="17">
        <v>292</v>
      </c>
      <c r="L28" s="17">
        <v>160</v>
      </c>
      <c r="M28" s="17">
        <v>233</v>
      </c>
      <c r="N28" s="17">
        <v>410</v>
      </c>
      <c r="O28" s="17">
        <v>185</v>
      </c>
      <c r="P28" s="17">
        <v>273</v>
      </c>
      <c r="Q28" s="15"/>
      <c r="R28" s="15"/>
      <c r="S28" s="15"/>
      <c r="T28" s="15"/>
      <c r="U28" s="15"/>
      <c r="V28" s="15"/>
      <c r="Z28" s="7"/>
    </row>
    <row r="29" spans="1:26" ht="30" customHeight="1">
      <c r="A29" s="5">
        <f t="shared" si="0"/>
        <v>25</v>
      </c>
      <c r="B29" s="5" t="s">
        <v>15</v>
      </c>
      <c r="C29" s="12">
        <f>SUM(E29:P29)</f>
        <v>6067</v>
      </c>
      <c r="D29" s="12"/>
      <c r="E29" s="12">
        <v>899</v>
      </c>
      <c r="F29" s="12">
        <v>231</v>
      </c>
      <c r="G29" s="12">
        <v>231</v>
      </c>
      <c r="H29" s="12">
        <v>566</v>
      </c>
      <c r="I29" s="12">
        <v>1334</v>
      </c>
      <c r="J29" s="12">
        <v>1253</v>
      </c>
      <c r="K29" s="12">
        <v>292</v>
      </c>
      <c r="L29" s="12">
        <v>160</v>
      </c>
      <c r="M29" s="12">
        <v>233</v>
      </c>
      <c r="N29" s="12">
        <v>410</v>
      </c>
      <c r="O29" s="12">
        <v>185</v>
      </c>
      <c r="P29" s="12">
        <v>273</v>
      </c>
      <c r="Q29" s="14"/>
      <c r="R29" s="14"/>
      <c r="S29" s="14"/>
      <c r="T29" s="14"/>
      <c r="U29" s="14"/>
      <c r="V29" s="14"/>
      <c r="Z29" s="7"/>
    </row>
    <row r="30" spans="1:26" ht="30" customHeight="1">
      <c r="A30" s="5">
        <f t="shared" si="0"/>
        <v>26</v>
      </c>
      <c r="B30" s="5" t="s">
        <v>14</v>
      </c>
      <c r="C30" s="12">
        <f>SUM(E30:P30)</f>
        <v>23</v>
      </c>
      <c r="D30" s="12"/>
      <c r="E30" s="12">
        <v>0</v>
      </c>
      <c r="F30" s="12">
        <v>23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4"/>
      <c r="R30" s="14"/>
      <c r="S30" s="14"/>
      <c r="T30" s="32"/>
      <c r="U30" s="14"/>
      <c r="V30" s="14"/>
      <c r="Z30" s="7"/>
    </row>
    <row r="31" spans="1:22" s="7" customFormat="1" ht="30" customHeight="1">
      <c r="A31" s="8">
        <f t="shared" si="0"/>
        <v>27</v>
      </c>
      <c r="B31" s="8" t="s">
        <v>39</v>
      </c>
      <c r="C31" s="9">
        <f>+C27-C28</f>
        <v>29025</v>
      </c>
      <c r="D31" s="9"/>
      <c r="E31" s="9">
        <v>1807</v>
      </c>
      <c r="F31" s="9">
        <v>2808</v>
      </c>
      <c r="G31" s="9">
        <v>2634</v>
      </c>
      <c r="H31" s="9">
        <v>2072</v>
      </c>
      <c r="I31" s="9">
        <v>3009</v>
      </c>
      <c r="J31" s="9">
        <v>1657</v>
      </c>
      <c r="K31" s="9">
        <v>2228</v>
      </c>
      <c r="L31" s="9">
        <v>2612</v>
      </c>
      <c r="M31" s="9">
        <v>2628</v>
      </c>
      <c r="N31" s="9">
        <v>2480</v>
      </c>
      <c r="O31" s="9">
        <v>2453</v>
      </c>
      <c r="P31" s="9">
        <v>2637</v>
      </c>
      <c r="Q31" s="16"/>
      <c r="R31" s="16"/>
      <c r="S31" s="16"/>
      <c r="T31" s="15"/>
      <c r="U31" s="16"/>
      <c r="V31" s="16"/>
    </row>
    <row r="32" spans="1:22" s="7" customFormat="1" ht="30" customHeight="1">
      <c r="A32" s="8">
        <f t="shared" si="0"/>
        <v>28</v>
      </c>
      <c r="B32" s="8" t="s">
        <v>40</v>
      </c>
      <c r="C32" s="9">
        <f>SUM(C33:C40)</f>
        <v>25021.04</v>
      </c>
      <c r="D32" s="9"/>
      <c r="E32" s="9">
        <v>2489</v>
      </c>
      <c r="F32" s="9">
        <v>2391</v>
      </c>
      <c r="G32" s="9">
        <v>2605</v>
      </c>
      <c r="H32" s="9">
        <v>2738</v>
      </c>
      <c r="I32" s="9">
        <v>2537.04</v>
      </c>
      <c r="J32" s="9">
        <v>2811</v>
      </c>
      <c r="K32" s="9">
        <v>2436</v>
      </c>
      <c r="L32" s="9">
        <v>2226</v>
      </c>
      <c r="M32" s="9">
        <v>2125</v>
      </c>
      <c r="N32" s="9">
        <v>-1705</v>
      </c>
      <c r="O32" s="9">
        <v>2059</v>
      </c>
      <c r="P32" s="9">
        <v>2309</v>
      </c>
      <c r="Q32" s="16"/>
      <c r="R32" s="16"/>
      <c r="S32" s="16"/>
      <c r="T32" s="15"/>
      <c r="U32" s="16"/>
      <c r="V32" s="16"/>
    </row>
    <row r="33" spans="1:26" ht="30" customHeight="1">
      <c r="A33" s="5">
        <f t="shared" si="0"/>
        <v>29</v>
      </c>
      <c r="B33" s="5" t="s">
        <v>20</v>
      </c>
      <c r="C33" s="12">
        <f aca="true" t="shared" si="3" ref="C33:C40">SUM(E33:P33)</f>
        <v>414</v>
      </c>
      <c r="D33" s="12"/>
      <c r="E33" s="12">
        <v>116</v>
      </c>
      <c r="F33" s="12">
        <v>35</v>
      </c>
      <c r="G33" s="12">
        <v>38</v>
      </c>
      <c r="H33" s="12">
        <v>34</v>
      </c>
      <c r="I33" s="12">
        <v>54</v>
      </c>
      <c r="J33" s="12">
        <v>32</v>
      </c>
      <c r="K33" s="12">
        <v>17</v>
      </c>
      <c r="L33" s="12">
        <v>17</v>
      </c>
      <c r="M33" s="12">
        <v>13</v>
      </c>
      <c r="N33" s="12">
        <v>7</v>
      </c>
      <c r="O33" s="12">
        <v>38</v>
      </c>
      <c r="P33" s="12">
        <v>13</v>
      </c>
      <c r="Q33" s="14"/>
      <c r="R33" s="14"/>
      <c r="S33" s="15"/>
      <c r="T33" s="15"/>
      <c r="U33" s="14"/>
      <c r="V33" s="15"/>
      <c r="Z33" s="7"/>
    </row>
    <row r="34" spans="1:26" ht="30" customHeight="1">
      <c r="A34" s="5">
        <f t="shared" si="0"/>
        <v>30</v>
      </c>
      <c r="B34" s="5" t="s">
        <v>21</v>
      </c>
      <c r="C34" s="12">
        <f t="shared" si="3"/>
        <v>-3696</v>
      </c>
      <c r="D34" s="12"/>
      <c r="E34" s="12">
        <v>133</v>
      </c>
      <c r="F34" s="12">
        <v>43</v>
      </c>
      <c r="G34" s="12">
        <v>50</v>
      </c>
      <c r="H34" s="12">
        <v>85</v>
      </c>
      <c r="I34" s="12">
        <v>-3</v>
      </c>
      <c r="J34" s="12">
        <v>-2</v>
      </c>
      <c r="K34" s="12">
        <v>44</v>
      </c>
      <c r="L34" s="12">
        <v>-15</v>
      </c>
      <c r="M34" s="12">
        <v>0</v>
      </c>
      <c r="N34" s="12">
        <v>-4021</v>
      </c>
      <c r="O34" s="12">
        <v>-4</v>
      </c>
      <c r="P34" s="12">
        <v>-6</v>
      </c>
      <c r="Q34" s="14"/>
      <c r="R34" s="14"/>
      <c r="S34" s="15"/>
      <c r="T34" s="14"/>
      <c r="U34" s="14"/>
      <c r="V34" s="15"/>
      <c r="Z34" s="7"/>
    </row>
    <row r="35" spans="1:26" s="2" customFormat="1" ht="30" customHeight="1">
      <c r="A35" s="5">
        <f t="shared" si="0"/>
        <v>31</v>
      </c>
      <c r="B35" s="5" t="s">
        <v>22</v>
      </c>
      <c r="C35" s="12">
        <f t="shared" si="3"/>
        <v>21963</v>
      </c>
      <c r="D35" s="12"/>
      <c r="E35" s="12">
        <v>1735</v>
      </c>
      <c r="F35" s="12">
        <v>1767</v>
      </c>
      <c r="G35" s="12">
        <v>2062</v>
      </c>
      <c r="H35" s="12">
        <v>2100</v>
      </c>
      <c r="I35" s="12">
        <v>1981</v>
      </c>
      <c r="J35" s="12">
        <v>2273</v>
      </c>
      <c r="K35" s="12">
        <v>1779</v>
      </c>
      <c r="L35" s="12">
        <v>1678</v>
      </c>
      <c r="M35" s="12">
        <v>1570</v>
      </c>
      <c r="N35" s="12">
        <v>1770</v>
      </c>
      <c r="O35" s="12">
        <v>1499</v>
      </c>
      <c r="P35" s="12">
        <v>1749</v>
      </c>
      <c r="Q35" s="14"/>
      <c r="R35" s="14"/>
      <c r="S35" s="15"/>
      <c r="T35" s="14"/>
      <c r="U35" s="14"/>
      <c r="V35" s="15"/>
      <c r="Z35" s="7"/>
    </row>
    <row r="36" spans="1:26" s="2" customFormat="1" ht="30" customHeight="1">
      <c r="A36" s="5">
        <f t="shared" si="0"/>
        <v>32</v>
      </c>
      <c r="B36" s="5" t="s">
        <v>23</v>
      </c>
      <c r="C36" s="12">
        <f t="shared" si="3"/>
        <v>5493</v>
      </c>
      <c r="D36" s="12"/>
      <c r="E36" s="12">
        <v>435</v>
      </c>
      <c r="F36" s="12">
        <v>454</v>
      </c>
      <c r="G36" s="12">
        <v>436</v>
      </c>
      <c r="H36" s="12">
        <v>468</v>
      </c>
      <c r="I36" s="12">
        <v>443</v>
      </c>
      <c r="J36" s="12">
        <v>443</v>
      </c>
      <c r="K36" s="12">
        <v>483</v>
      </c>
      <c r="L36" s="12">
        <v>476</v>
      </c>
      <c r="M36" s="12">
        <v>475</v>
      </c>
      <c r="N36" s="12">
        <v>460</v>
      </c>
      <c r="O36" s="12">
        <v>460</v>
      </c>
      <c r="P36" s="12">
        <v>460</v>
      </c>
      <c r="Q36" s="14"/>
      <c r="R36" s="14"/>
      <c r="S36" s="15"/>
      <c r="T36" s="15"/>
      <c r="U36" s="14"/>
      <c r="V36" s="15"/>
      <c r="Z36" s="7"/>
    </row>
    <row r="37" spans="1:26" s="2" customFormat="1" ht="30" customHeight="1">
      <c r="A37" s="5">
        <f t="shared" si="0"/>
        <v>33</v>
      </c>
      <c r="B37" s="5" t="s">
        <v>24</v>
      </c>
      <c r="C37" s="12">
        <f t="shared" si="3"/>
        <v>0</v>
      </c>
      <c r="D37" s="12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4"/>
      <c r="R37" s="14"/>
      <c r="S37" s="15"/>
      <c r="T37" s="15"/>
      <c r="U37" s="14"/>
      <c r="V37" s="15"/>
      <c r="Z37" s="7"/>
    </row>
    <row r="38" spans="1:26" s="2" customFormat="1" ht="30" customHeight="1">
      <c r="A38" s="5">
        <f t="shared" si="0"/>
        <v>34</v>
      </c>
      <c r="B38" s="5" t="s">
        <v>25</v>
      </c>
      <c r="C38" s="12">
        <f t="shared" si="3"/>
        <v>28.04</v>
      </c>
      <c r="D38" s="12"/>
      <c r="E38" s="12">
        <v>0</v>
      </c>
      <c r="F38" s="12">
        <v>14</v>
      </c>
      <c r="G38" s="12">
        <v>-47</v>
      </c>
      <c r="H38" s="12">
        <v>0</v>
      </c>
      <c r="I38" s="12">
        <v>0.04</v>
      </c>
      <c r="J38" s="12">
        <v>0</v>
      </c>
      <c r="K38" s="12">
        <v>47</v>
      </c>
      <c r="L38" s="12">
        <v>0</v>
      </c>
      <c r="M38" s="12">
        <v>0</v>
      </c>
      <c r="N38" s="12">
        <v>0</v>
      </c>
      <c r="O38" s="12">
        <v>0</v>
      </c>
      <c r="P38" s="12">
        <v>14</v>
      </c>
      <c r="Q38" s="14"/>
      <c r="R38" s="14"/>
      <c r="S38" s="15"/>
      <c r="T38" s="15"/>
      <c r="U38" s="14"/>
      <c r="V38" s="15"/>
      <c r="Z38" s="7"/>
    </row>
    <row r="39" spans="1:26" s="2" customFormat="1" ht="30" customHeight="1">
      <c r="A39" s="5">
        <f t="shared" si="0"/>
        <v>35</v>
      </c>
      <c r="B39" s="5" t="s">
        <v>4</v>
      </c>
      <c r="C39" s="12">
        <f t="shared" si="3"/>
        <v>0</v>
      </c>
      <c r="D39" s="12"/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4"/>
      <c r="R39" s="14"/>
      <c r="S39" s="15"/>
      <c r="T39" s="16"/>
      <c r="U39" s="14"/>
      <c r="V39" s="15"/>
      <c r="Z39" s="7"/>
    </row>
    <row r="40" spans="1:26" s="2" customFormat="1" ht="30" customHeight="1">
      <c r="A40" s="5">
        <f t="shared" si="0"/>
        <v>36</v>
      </c>
      <c r="B40" s="5" t="s">
        <v>1</v>
      </c>
      <c r="C40" s="12">
        <f t="shared" si="3"/>
        <v>819</v>
      </c>
      <c r="D40" s="12"/>
      <c r="E40" s="12">
        <v>70</v>
      </c>
      <c r="F40" s="12">
        <v>78</v>
      </c>
      <c r="G40" s="12">
        <v>66</v>
      </c>
      <c r="H40" s="12">
        <v>51</v>
      </c>
      <c r="I40" s="12">
        <v>62</v>
      </c>
      <c r="J40" s="12">
        <v>65</v>
      </c>
      <c r="K40" s="12">
        <v>66</v>
      </c>
      <c r="L40" s="12">
        <v>70</v>
      </c>
      <c r="M40" s="12">
        <v>67</v>
      </c>
      <c r="N40" s="12">
        <v>79</v>
      </c>
      <c r="O40" s="12">
        <v>66</v>
      </c>
      <c r="P40" s="12">
        <v>79</v>
      </c>
      <c r="Q40" s="14"/>
      <c r="R40" s="14"/>
      <c r="S40" s="15"/>
      <c r="T40" s="16"/>
      <c r="U40" s="14"/>
      <c r="V40" s="15"/>
      <c r="Z40" s="7"/>
    </row>
    <row r="41" spans="1:22" s="7" customFormat="1" ht="30" customHeight="1">
      <c r="A41" s="8">
        <f t="shared" si="0"/>
        <v>37</v>
      </c>
      <c r="B41" s="8" t="s">
        <v>41</v>
      </c>
      <c r="C41" s="9">
        <f>+C31+C32</f>
        <v>54046.04</v>
      </c>
      <c r="D41" s="9"/>
      <c r="E41" s="9">
        <v>4296</v>
      </c>
      <c r="F41" s="9">
        <v>5199</v>
      </c>
      <c r="G41" s="9">
        <v>5239</v>
      </c>
      <c r="H41" s="9">
        <v>4810</v>
      </c>
      <c r="I41" s="9">
        <v>5546.04</v>
      </c>
      <c r="J41" s="9">
        <v>4468</v>
      </c>
      <c r="K41" s="9">
        <v>4664</v>
      </c>
      <c r="L41" s="9">
        <v>4838</v>
      </c>
      <c r="M41" s="9">
        <v>4753</v>
      </c>
      <c r="N41" s="9">
        <v>775</v>
      </c>
      <c r="O41" s="9">
        <v>4512</v>
      </c>
      <c r="P41" s="9">
        <v>4946</v>
      </c>
      <c r="Q41" s="16"/>
      <c r="R41" s="16"/>
      <c r="S41" s="16"/>
      <c r="T41" s="14"/>
      <c r="U41" s="16"/>
      <c r="V41" s="16"/>
    </row>
    <row r="42" spans="1:22" s="7" customFormat="1" ht="30" customHeight="1">
      <c r="A42" s="8">
        <f t="shared" si="0"/>
        <v>38</v>
      </c>
      <c r="B42" s="8" t="s">
        <v>42</v>
      </c>
      <c r="C42" s="9">
        <f>SUM(C43:C52)</f>
        <v>51903</v>
      </c>
      <c r="D42" s="9"/>
      <c r="E42" s="9">
        <v>4054</v>
      </c>
      <c r="F42" s="9">
        <v>4746</v>
      </c>
      <c r="G42" s="9">
        <v>4601</v>
      </c>
      <c r="H42" s="9">
        <v>5085</v>
      </c>
      <c r="I42" s="9">
        <v>4486</v>
      </c>
      <c r="J42" s="9">
        <v>3557</v>
      </c>
      <c r="K42" s="9">
        <v>3986</v>
      </c>
      <c r="L42" s="9">
        <v>4119</v>
      </c>
      <c r="M42" s="9">
        <v>4401</v>
      </c>
      <c r="N42" s="9">
        <v>4357</v>
      </c>
      <c r="O42" s="9">
        <v>4028</v>
      </c>
      <c r="P42" s="9">
        <v>4483</v>
      </c>
      <c r="Q42" s="16"/>
      <c r="R42" s="16"/>
      <c r="S42" s="16"/>
      <c r="T42" s="14"/>
      <c r="U42" s="16"/>
      <c r="V42" s="16"/>
    </row>
    <row r="43" spans="1:26" s="2" customFormat="1" ht="30" customHeight="1">
      <c r="A43" s="5">
        <f t="shared" si="0"/>
        <v>39</v>
      </c>
      <c r="B43" s="5" t="s">
        <v>5</v>
      </c>
      <c r="C43" s="12">
        <f aca="true" t="shared" si="4" ref="C43:C52">SUM(E43:P43)</f>
        <v>32550</v>
      </c>
      <c r="D43" s="12"/>
      <c r="E43" s="12">
        <v>2584</v>
      </c>
      <c r="F43" s="12">
        <v>2699</v>
      </c>
      <c r="G43" s="12">
        <v>2625</v>
      </c>
      <c r="H43" s="12">
        <v>2249</v>
      </c>
      <c r="I43" s="12">
        <v>2985</v>
      </c>
      <c r="J43" s="12">
        <v>1845</v>
      </c>
      <c r="K43" s="12">
        <v>2661</v>
      </c>
      <c r="L43" s="12">
        <v>2861</v>
      </c>
      <c r="M43" s="12">
        <v>3143</v>
      </c>
      <c r="N43" s="12">
        <v>3101</v>
      </c>
      <c r="O43" s="12">
        <v>2698</v>
      </c>
      <c r="P43" s="12">
        <v>3099</v>
      </c>
      <c r="Q43" s="14"/>
      <c r="R43" s="14"/>
      <c r="S43" s="15"/>
      <c r="T43" s="15"/>
      <c r="U43" s="14"/>
      <c r="V43" s="15"/>
      <c r="Z43" s="7"/>
    </row>
    <row r="44" spans="1:26" ht="30" customHeight="1">
      <c r="A44" s="5">
        <f t="shared" si="0"/>
        <v>40</v>
      </c>
      <c r="B44" s="5" t="s">
        <v>6</v>
      </c>
      <c r="C44" s="12">
        <f t="shared" si="4"/>
        <v>1939</v>
      </c>
      <c r="D44" s="12"/>
      <c r="E44" s="12">
        <v>150</v>
      </c>
      <c r="F44" s="12">
        <v>150</v>
      </c>
      <c r="G44" s="12">
        <v>188</v>
      </c>
      <c r="H44" s="12">
        <v>164</v>
      </c>
      <c r="I44" s="12">
        <v>152</v>
      </c>
      <c r="J44" s="12">
        <v>159</v>
      </c>
      <c r="K44" s="12">
        <v>158</v>
      </c>
      <c r="L44" s="12">
        <v>166</v>
      </c>
      <c r="M44" s="12">
        <v>173</v>
      </c>
      <c r="N44" s="12">
        <v>151</v>
      </c>
      <c r="O44" s="12">
        <v>170</v>
      </c>
      <c r="P44" s="12">
        <v>158</v>
      </c>
      <c r="Q44" s="14"/>
      <c r="R44" s="14"/>
      <c r="S44" s="15"/>
      <c r="T44" s="15"/>
      <c r="U44" s="14"/>
      <c r="V44" s="15"/>
      <c r="Z44" s="7"/>
    </row>
    <row r="45" spans="1:26" s="2" customFormat="1" ht="30" customHeight="1">
      <c r="A45" s="5">
        <f t="shared" si="0"/>
        <v>41</v>
      </c>
      <c r="B45" s="5" t="s">
        <v>7</v>
      </c>
      <c r="C45" s="12">
        <f t="shared" si="4"/>
        <v>34</v>
      </c>
      <c r="D45" s="12"/>
      <c r="E45" s="12">
        <v>11</v>
      </c>
      <c r="F45" s="12">
        <v>10</v>
      </c>
      <c r="G45" s="12">
        <v>8</v>
      </c>
      <c r="H45" s="12">
        <v>3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2</v>
      </c>
      <c r="Q45" s="14"/>
      <c r="R45" s="14"/>
      <c r="S45" s="15"/>
      <c r="T45" s="15"/>
      <c r="U45" s="14"/>
      <c r="V45" s="15"/>
      <c r="Z45" s="7"/>
    </row>
    <row r="46" spans="1:26" ht="30" customHeight="1">
      <c r="A46" s="5">
        <f t="shared" si="0"/>
        <v>42</v>
      </c>
      <c r="B46" s="5" t="s">
        <v>8</v>
      </c>
      <c r="C46" s="12">
        <f t="shared" si="4"/>
        <v>2706</v>
      </c>
      <c r="D46" s="12"/>
      <c r="E46" s="12">
        <v>219</v>
      </c>
      <c r="F46" s="12">
        <v>215</v>
      </c>
      <c r="G46" s="12">
        <v>214</v>
      </c>
      <c r="H46" s="12">
        <v>376</v>
      </c>
      <c r="I46" s="12">
        <v>198</v>
      </c>
      <c r="J46" s="12">
        <v>200</v>
      </c>
      <c r="K46" s="12">
        <v>197</v>
      </c>
      <c r="L46" s="12">
        <v>183</v>
      </c>
      <c r="M46" s="12">
        <v>208</v>
      </c>
      <c r="N46" s="12">
        <v>219</v>
      </c>
      <c r="O46" s="12">
        <v>237</v>
      </c>
      <c r="P46" s="12">
        <v>240</v>
      </c>
      <c r="Q46" s="14"/>
      <c r="R46" s="14"/>
      <c r="S46" s="15"/>
      <c r="T46" s="15"/>
      <c r="U46" s="14"/>
      <c r="V46" s="15"/>
      <c r="Z46" s="7"/>
    </row>
    <row r="47" spans="1:26" ht="30" customHeight="1">
      <c r="A47" s="5">
        <f>A46+1</f>
        <v>43</v>
      </c>
      <c r="B47" s="5" t="s">
        <v>9</v>
      </c>
      <c r="C47" s="12">
        <f t="shared" si="4"/>
        <v>100</v>
      </c>
      <c r="D47" s="12"/>
      <c r="E47" s="12">
        <v>36</v>
      </c>
      <c r="F47" s="12">
        <v>57</v>
      </c>
      <c r="G47" s="12">
        <v>0</v>
      </c>
      <c r="H47" s="12">
        <v>7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4"/>
      <c r="R47" s="14"/>
      <c r="S47" s="15"/>
      <c r="T47" s="15"/>
      <c r="U47" s="14"/>
      <c r="V47" s="15"/>
      <c r="Z47" s="7"/>
    </row>
    <row r="48" spans="1:26" ht="30" customHeight="1">
      <c r="A48" s="5">
        <f aca="true" t="shared" si="5" ref="A48:A55">A47+1</f>
        <v>44</v>
      </c>
      <c r="B48" s="5" t="s">
        <v>46</v>
      </c>
      <c r="C48" s="12">
        <f t="shared" si="4"/>
        <v>68</v>
      </c>
      <c r="D48" s="12"/>
      <c r="E48" s="12">
        <v>34</v>
      </c>
      <c r="F48" s="12">
        <v>12</v>
      </c>
      <c r="G48" s="12">
        <v>17</v>
      </c>
      <c r="H48" s="12">
        <v>4</v>
      </c>
      <c r="I48" s="12">
        <v>0</v>
      </c>
      <c r="J48" s="12">
        <v>0</v>
      </c>
      <c r="K48" s="12">
        <v>0</v>
      </c>
      <c r="L48" s="12">
        <v>1</v>
      </c>
      <c r="M48" s="12">
        <v>0</v>
      </c>
      <c r="N48" s="12">
        <v>0</v>
      </c>
      <c r="O48" s="12">
        <v>0</v>
      </c>
      <c r="P48" s="12">
        <v>0</v>
      </c>
      <c r="Q48" s="14"/>
      <c r="R48" s="14"/>
      <c r="S48" s="15"/>
      <c r="T48" s="15"/>
      <c r="U48" s="14"/>
      <c r="V48" s="15"/>
      <c r="Z48" s="7"/>
    </row>
    <row r="49" spans="1:26" ht="24.75" customHeight="1">
      <c r="A49" s="5">
        <f t="shared" si="5"/>
        <v>45</v>
      </c>
      <c r="B49" s="5" t="s">
        <v>16</v>
      </c>
      <c r="C49" s="12">
        <f t="shared" si="4"/>
        <v>548</v>
      </c>
      <c r="D49" s="12"/>
      <c r="E49" s="12">
        <v>30</v>
      </c>
      <c r="F49" s="12">
        <v>44</v>
      </c>
      <c r="G49" s="12">
        <v>67</v>
      </c>
      <c r="H49" s="12">
        <v>88</v>
      </c>
      <c r="I49" s="12">
        <v>23</v>
      </c>
      <c r="J49" s="12">
        <v>40</v>
      </c>
      <c r="K49" s="12">
        <v>24</v>
      </c>
      <c r="L49" s="12">
        <v>23</v>
      </c>
      <c r="M49" s="12">
        <v>63</v>
      </c>
      <c r="N49" s="12">
        <v>50</v>
      </c>
      <c r="O49" s="12">
        <v>61</v>
      </c>
      <c r="P49" s="12">
        <v>35</v>
      </c>
      <c r="Q49" s="14"/>
      <c r="R49" s="14"/>
      <c r="S49" s="15"/>
      <c r="T49" s="15"/>
      <c r="U49" s="14"/>
      <c r="V49" s="15"/>
      <c r="Z49" s="7"/>
    </row>
    <row r="50" spans="1:26" ht="24.75" customHeight="1">
      <c r="A50" s="5">
        <f t="shared" si="5"/>
        <v>46</v>
      </c>
      <c r="B50" s="5" t="s">
        <v>10</v>
      </c>
      <c r="C50" s="12">
        <f t="shared" si="4"/>
        <v>194</v>
      </c>
      <c r="D50" s="12"/>
      <c r="E50" s="12">
        <v>2</v>
      </c>
      <c r="F50" s="12">
        <v>17</v>
      </c>
      <c r="G50" s="12">
        <v>19</v>
      </c>
      <c r="H50" s="12">
        <v>17</v>
      </c>
      <c r="I50" s="12">
        <v>17</v>
      </c>
      <c r="J50" s="12">
        <v>20</v>
      </c>
      <c r="K50" s="12">
        <v>16</v>
      </c>
      <c r="L50" s="12">
        <v>15</v>
      </c>
      <c r="M50" s="12">
        <v>20</v>
      </c>
      <c r="N50" s="12">
        <v>17</v>
      </c>
      <c r="O50" s="12">
        <v>16</v>
      </c>
      <c r="P50" s="12">
        <v>18</v>
      </c>
      <c r="Q50" s="14"/>
      <c r="R50" s="14"/>
      <c r="S50" s="15"/>
      <c r="T50" s="15"/>
      <c r="U50" s="14"/>
      <c r="V50" s="15"/>
      <c r="Z50" s="7"/>
    </row>
    <row r="51" spans="1:26" ht="24.75" customHeight="1">
      <c r="A51" s="5">
        <f t="shared" si="5"/>
        <v>47</v>
      </c>
      <c r="B51" s="5" t="s">
        <v>11</v>
      </c>
      <c r="C51" s="12">
        <f t="shared" si="4"/>
        <v>0</v>
      </c>
      <c r="D51" s="12"/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4"/>
      <c r="R51" s="14"/>
      <c r="S51" s="15"/>
      <c r="T51" s="15"/>
      <c r="U51" s="14"/>
      <c r="V51" s="15"/>
      <c r="Z51" s="7"/>
    </row>
    <row r="52" spans="1:22" s="7" customFormat="1" ht="24.75" customHeight="1">
      <c r="A52" s="11">
        <f t="shared" si="5"/>
        <v>48</v>
      </c>
      <c r="B52" s="10" t="s">
        <v>1</v>
      </c>
      <c r="C52" s="12">
        <f t="shared" si="4"/>
        <v>13764</v>
      </c>
      <c r="D52" s="12"/>
      <c r="E52" s="12">
        <v>988</v>
      </c>
      <c r="F52" s="12">
        <v>1542</v>
      </c>
      <c r="G52" s="12">
        <v>1463</v>
      </c>
      <c r="H52" s="12">
        <v>2177</v>
      </c>
      <c r="I52" s="12">
        <v>1111</v>
      </c>
      <c r="J52" s="12">
        <v>1293</v>
      </c>
      <c r="K52" s="12">
        <v>930</v>
      </c>
      <c r="L52" s="12">
        <v>870</v>
      </c>
      <c r="M52" s="12">
        <v>794</v>
      </c>
      <c r="N52" s="12">
        <v>819</v>
      </c>
      <c r="O52" s="12">
        <v>846</v>
      </c>
      <c r="P52" s="12">
        <v>931</v>
      </c>
      <c r="Q52" s="18"/>
      <c r="R52" s="18"/>
      <c r="S52" s="16"/>
      <c r="T52" s="16"/>
      <c r="U52" s="18"/>
      <c r="V52" s="16"/>
    </row>
    <row r="53" spans="1:26" ht="24.75" customHeight="1">
      <c r="A53" s="13">
        <f t="shared" si="5"/>
        <v>49</v>
      </c>
      <c r="B53" s="8" t="s">
        <v>43</v>
      </c>
      <c r="C53" s="9">
        <f>+C41-C42</f>
        <v>2143.040000000001</v>
      </c>
      <c r="D53" s="9"/>
      <c r="E53" s="9">
        <v>242</v>
      </c>
      <c r="F53" s="9">
        <v>453</v>
      </c>
      <c r="G53" s="9">
        <v>638</v>
      </c>
      <c r="H53" s="9">
        <v>-275</v>
      </c>
      <c r="I53" s="9">
        <v>1060.04</v>
      </c>
      <c r="J53" s="9">
        <v>911</v>
      </c>
      <c r="K53" s="9">
        <v>678</v>
      </c>
      <c r="L53" s="9">
        <v>719</v>
      </c>
      <c r="M53" s="9">
        <v>352</v>
      </c>
      <c r="N53" s="9">
        <v>-3582</v>
      </c>
      <c r="O53" s="9">
        <v>484</v>
      </c>
      <c r="P53" s="9">
        <v>463</v>
      </c>
      <c r="Q53" s="16"/>
      <c r="R53" s="16"/>
      <c r="S53" s="15"/>
      <c r="T53" s="15"/>
      <c r="U53" s="16"/>
      <c r="V53" s="15"/>
      <c r="Z53" s="7"/>
    </row>
    <row r="54" spans="1:22" s="7" customFormat="1" ht="24" customHeight="1">
      <c r="A54" s="11">
        <f t="shared" si="5"/>
        <v>50</v>
      </c>
      <c r="B54" s="10" t="s">
        <v>44</v>
      </c>
      <c r="C54" s="12">
        <f>SUM(E54:P54)</f>
        <v>982</v>
      </c>
      <c r="D54" s="12"/>
      <c r="E54" s="12">
        <v>89</v>
      </c>
      <c r="F54" s="12">
        <v>158</v>
      </c>
      <c r="G54" s="12">
        <v>165</v>
      </c>
      <c r="H54" s="12">
        <v>-29</v>
      </c>
      <c r="I54" s="12">
        <v>77</v>
      </c>
      <c r="J54" s="12">
        <v>69</v>
      </c>
      <c r="K54" s="12">
        <v>97</v>
      </c>
      <c r="L54" s="12">
        <v>96</v>
      </c>
      <c r="M54" s="12">
        <v>58</v>
      </c>
      <c r="N54" s="12">
        <v>66</v>
      </c>
      <c r="O54" s="12">
        <v>54</v>
      </c>
      <c r="P54" s="12">
        <v>82</v>
      </c>
      <c r="Q54" s="18"/>
      <c r="R54" s="18"/>
      <c r="S54" s="16"/>
      <c r="T54" s="16"/>
      <c r="U54" s="18"/>
      <c r="V54" s="16"/>
    </row>
    <row r="55" spans="1:26" s="23" customFormat="1" ht="24.75" customHeight="1">
      <c r="A55" s="8">
        <f t="shared" si="5"/>
        <v>51</v>
      </c>
      <c r="B55" s="8" t="s">
        <v>45</v>
      </c>
      <c r="C55" s="9">
        <f>+C53-C54</f>
        <v>1161.0400000000009</v>
      </c>
      <c r="D55" s="9"/>
      <c r="E55" s="9">
        <v>153</v>
      </c>
      <c r="F55" s="9">
        <v>295</v>
      </c>
      <c r="G55" s="9">
        <v>473</v>
      </c>
      <c r="H55" s="9">
        <v>-246</v>
      </c>
      <c r="I55" s="9">
        <v>983.04</v>
      </c>
      <c r="J55" s="9">
        <v>842</v>
      </c>
      <c r="K55" s="9">
        <v>581</v>
      </c>
      <c r="L55" s="9">
        <v>623</v>
      </c>
      <c r="M55" s="9">
        <v>294</v>
      </c>
      <c r="N55" s="9">
        <v>-3648</v>
      </c>
      <c r="O55" s="9">
        <v>430</v>
      </c>
      <c r="P55" s="9">
        <v>381</v>
      </c>
      <c r="Q55" s="16"/>
      <c r="R55" s="16"/>
      <c r="S55" s="16"/>
      <c r="U55" s="16"/>
      <c r="V55" s="16"/>
      <c r="Z55" s="7"/>
    </row>
    <row r="56" spans="17:22" ht="24.75" customHeight="1">
      <c r="Q56" s="15"/>
      <c r="R56" s="15"/>
      <c r="S56" s="15"/>
      <c r="U56" s="15"/>
      <c r="V56" s="15"/>
    </row>
    <row r="57" spans="17:22" ht="24.75" customHeight="1">
      <c r="Q57" s="15"/>
      <c r="R57" s="15"/>
      <c r="S57" s="15"/>
      <c r="T57" s="15"/>
      <c r="U57" s="15"/>
      <c r="V57" s="15"/>
    </row>
    <row r="58" spans="17:22" ht="24.75" customHeight="1">
      <c r="Q58" s="15"/>
      <c r="R58" s="15"/>
      <c r="S58" s="15"/>
      <c r="T58" s="15"/>
      <c r="U58" s="15"/>
      <c r="V58" s="15"/>
    </row>
    <row r="59" spans="17:22" ht="24.75" customHeight="1">
      <c r="Q59" s="15"/>
      <c r="R59" s="15"/>
      <c r="S59" s="15"/>
      <c r="T59" s="15"/>
      <c r="U59" s="15"/>
      <c r="V59" s="15"/>
    </row>
    <row r="60" spans="17:22" ht="24.75" customHeight="1">
      <c r="Q60" s="15"/>
      <c r="R60" s="15"/>
      <c r="S60" s="15"/>
      <c r="T60" s="15"/>
      <c r="U60" s="15"/>
      <c r="V60" s="15"/>
    </row>
    <row r="61" spans="17:18" ht="24.75" customHeight="1">
      <c r="Q61" s="15"/>
      <c r="R61" s="15"/>
    </row>
    <row r="62" spans="17:18" ht="24.75" customHeight="1">
      <c r="Q62" s="15"/>
      <c r="R62" s="15"/>
    </row>
    <row r="63" spans="17:18" ht="24.75" customHeight="1">
      <c r="Q63" s="15"/>
      <c r="R63" s="15"/>
    </row>
    <row r="64" spans="17:18" ht="24.75" customHeight="1">
      <c r="Q64" s="15"/>
      <c r="R64" s="15"/>
    </row>
    <row r="65" spans="17:18" ht="24.75" customHeight="1">
      <c r="Q65" s="15"/>
      <c r="R65" s="15"/>
    </row>
    <row r="66" spans="17:18" ht="24.75" customHeight="1">
      <c r="Q66" s="15"/>
      <c r="R66" s="15"/>
    </row>
    <row r="67" spans="17:18" ht="24.75" customHeight="1">
      <c r="Q67" s="15"/>
      <c r="R67" s="15"/>
    </row>
    <row r="68" spans="17:18" ht="24.75" customHeight="1">
      <c r="Q68" s="15"/>
      <c r="R68" s="15"/>
    </row>
    <row r="69" spans="17:18" ht="24.75" customHeight="1">
      <c r="Q69" s="15"/>
      <c r="R69" s="15"/>
    </row>
    <row r="70" spans="17:18" ht="24.75" customHeight="1">
      <c r="Q70" s="15"/>
      <c r="R70" s="15"/>
    </row>
    <row r="71" spans="17:18" ht="24.75" customHeight="1">
      <c r="Q71" s="15"/>
      <c r="R71" s="15"/>
    </row>
    <row r="72" spans="17:18" ht="24.75" customHeight="1">
      <c r="Q72" s="15"/>
      <c r="R72" s="15"/>
    </row>
    <row r="73" spans="17:18" ht="24.75" customHeight="1">
      <c r="Q73" s="15"/>
      <c r="R73" s="15"/>
    </row>
    <row r="74" spans="17:18" ht="24.75" customHeight="1">
      <c r="Q74" s="15"/>
      <c r="R74" s="15"/>
    </row>
    <row r="75" spans="17:18" ht="24.75" customHeight="1">
      <c r="Q75" s="15"/>
      <c r="R75" s="15"/>
    </row>
    <row r="76" spans="17:18" ht="24.75" customHeight="1">
      <c r="Q76" s="15"/>
      <c r="R76" s="15"/>
    </row>
    <row r="77" spans="17:18" ht="24.75" customHeight="1">
      <c r="Q77" s="15"/>
      <c r="R77" s="15"/>
    </row>
    <row r="78" spans="17:18" ht="24.75" customHeight="1">
      <c r="Q78" s="15"/>
      <c r="R78" s="15"/>
    </row>
    <row r="79" spans="17:18" ht="24.75" customHeight="1">
      <c r="Q79" s="15"/>
      <c r="R79" s="15"/>
    </row>
    <row r="80" spans="17:18" ht="24.75" customHeight="1">
      <c r="Q80" s="15"/>
      <c r="R80" s="15"/>
    </row>
    <row r="81" spans="17:18" ht="24.75" customHeight="1">
      <c r="Q81" s="15"/>
      <c r="R81" s="15"/>
    </row>
    <row r="82" spans="17:18" ht="24.75" customHeight="1">
      <c r="Q82" s="15"/>
      <c r="R82" s="15"/>
    </row>
    <row r="83" spans="17:18" ht="24.75" customHeight="1">
      <c r="Q83" s="15"/>
      <c r="R83" s="15"/>
    </row>
    <row r="84" spans="17:18" ht="24.75" customHeight="1">
      <c r="Q84" s="15"/>
      <c r="R84" s="15"/>
    </row>
    <row r="85" spans="17:18" ht="24.75" customHeight="1">
      <c r="Q85" s="15"/>
      <c r="R85" s="15"/>
    </row>
    <row r="86" spans="17:18" ht="24.75" customHeight="1">
      <c r="Q86" s="15"/>
      <c r="R86" s="15"/>
    </row>
    <row r="87" spans="17:18" ht="24.75" customHeight="1">
      <c r="Q87" s="15"/>
      <c r="R87" s="15"/>
    </row>
    <row r="88" spans="17:18" ht="24.75" customHeight="1">
      <c r="Q88" s="15"/>
      <c r="R88" s="15"/>
    </row>
    <row r="89" spans="17:18" ht="24.75" customHeight="1">
      <c r="Q89" s="15"/>
      <c r="R89" s="15"/>
    </row>
    <row r="90" spans="17:18" ht="24.75" customHeight="1">
      <c r="Q90" s="15"/>
      <c r="R90" s="15"/>
    </row>
    <row r="91" spans="17:18" ht="24.75" customHeight="1">
      <c r="Q91" s="15"/>
      <c r="R91" s="15"/>
    </row>
    <row r="92" spans="17:18" ht="24.75" customHeight="1">
      <c r="Q92" s="15"/>
      <c r="R92" s="15"/>
    </row>
    <row r="93" spans="17:18" ht="24.75" customHeight="1">
      <c r="Q93" s="15"/>
      <c r="R93" s="15"/>
    </row>
    <row r="94" spans="17:18" ht="24.75" customHeight="1">
      <c r="Q94" s="15"/>
      <c r="R94" s="15"/>
    </row>
    <row r="95" spans="17:18" ht="24.75" customHeight="1">
      <c r="Q95" s="15"/>
      <c r="R95" s="15"/>
    </row>
    <row r="96" spans="17:18" ht="24.75" customHeight="1">
      <c r="Q96" s="15"/>
      <c r="R96" s="15"/>
    </row>
    <row r="97" spans="17:18" ht="24.75" customHeight="1">
      <c r="Q97" s="15"/>
      <c r="R97" s="15"/>
    </row>
    <row r="98" spans="17:18" ht="24.75" customHeight="1">
      <c r="Q98" s="15"/>
      <c r="R98" s="15"/>
    </row>
    <row r="99" spans="17:18" ht="24.75" customHeight="1">
      <c r="Q99" s="15"/>
      <c r="R99" s="15"/>
    </row>
    <row r="100" spans="17:18" ht="24.75" customHeight="1">
      <c r="Q100" s="15"/>
      <c r="R100" s="15"/>
    </row>
    <row r="101" spans="17:18" ht="24.75" customHeight="1">
      <c r="Q101" s="15"/>
      <c r="R101" s="15"/>
    </row>
    <row r="102" spans="17:18" ht="24.75" customHeight="1">
      <c r="Q102" s="15"/>
      <c r="R102" s="15"/>
    </row>
    <row r="103" spans="17:18" ht="24.75" customHeight="1">
      <c r="Q103" s="15"/>
      <c r="R103" s="15"/>
    </row>
    <row r="104" spans="17:18" ht="24.75" customHeight="1">
      <c r="Q104" s="15"/>
      <c r="R104" s="15"/>
    </row>
    <row r="105" spans="17:18" ht="24.75" customHeight="1">
      <c r="Q105" s="15"/>
      <c r="R105" s="15"/>
    </row>
    <row r="106" spans="17:18" ht="24.75" customHeight="1">
      <c r="Q106" s="15"/>
      <c r="R106" s="15"/>
    </row>
    <row r="107" spans="17:18" ht="24.75" customHeight="1">
      <c r="Q107" s="15"/>
      <c r="R107" s="15"/>
    </row>
    <row r="108" spans="17:18" ht="24.75" customHeight="1">
      <c r="Q108" s="15"/>
      <c r="R108" s="15"/>
    </row>
    <row r="109" spans="17:18" ht="24.75" customHeight="1">
      <c r="Q109" s="15"/>
      <c r="R109" s="15"/>
    </row>
    <row r="110" spans="17:18" ht="24.75" customHeight="1">
      <c r="Q110" s="15"/>
      <c r="R110" s="15"/>
    </row>
    <row r="111" spans="17:18" ht="24.75" customHeight="1">
      <c r="Q111" s="15"/>
      <c r="R111" s="15"/>
    </row>
    <row r="112" spans="17:18" ht="24.75" customHeight="1">
      <c r="Q112" s="15"/>
      <c r="R112" s="15"/>
    </row>
    <row r="113" spans="17:18" ht="24.75" customHeight="1">
      <c r="Q113" s="15"/>
      <c r="R113" s="15"/>
    </row>
    <row r="114" spans="17:18" ht="24.75" customHeight="1">
      <c r="Q114" s="15"/>
      <c r="R114" s="15"/>
    </row>
    <row r="115" spans="17:18" ht="24.75" customHeight="1">
      <c r="Q115" s="15"/>
      <c r="R115" s="15"/>
    </row>
    <row r="116" spans="17:18" ht="24.75" customHeight="1">
      <c r="Q116" s="15"/>
      <c r="R116" s="15"/>
    </row>
    <row r="117" spans="17:18" ht="24.75" customHeight="1">
      <c r="Q117" s="15"/>
      <c r="R117" s="15"/>
    </row>
    <row r="118" spans="17:18" ht="24.75" customHeight="1">
      <c r="Q118" s="15"/>
      <c r="R118" s="15"/>
    </row>
    <row r="119" spans="17:18" ht="24.75" customHeight="1">
      <c r="Q119" s="15"/>
      <c r="R119" s="15"/>
    </row>
    <row r="120" spans="17:18" ht="24.75" customHeight="1">
      <c r="Q120" s="15"/>
      <c r="R120" s="15"/>
    </row>
    <row r="121" spans="17:18" ht="24.75" customHeight="1">
      <c r="Q121" s="15"/>
      <c r="R121" s="15"/>
    </row>
    <row r="122" spans="17:18" ht="24.75" customHeight="1">
      <c r="Q122" s="15"/>
      <c r="R122" s="15"/>
    </row>
    <row r="123" spans="17:18" ht="24.75" customHeight="1">
      <c r="Q123" s="15"/>
      <c r="R123" s="15"/>
    </row>
    <row r="124" spans="17:18" ht="24.75" customHeight="1">
      <c r="Q124" s="15"/>
      <c r="R124" s="15"/>
    </row>
    <row r="125" spans="17:18" ht="24.75" customHeight="1">
      <c r="Q125" s="15"/>
      <c r="R125" s="15"/>
    </row>
    <row r="126" spans="17:18" ht="24.75" customHeight="1">
      <c r="Q126" s="15"/>
      <c r="R126" s="15"/>
    </row>
    <row r="127" spans="17:18" ht="24.75" customHeight="1">
      <c r="Q127" s="15"/>
      <c r="R127" s="15"/>
    </row>
    <row r="128" spans="17:18" ht="24.75" customHeight="1">
      <c r="Q128" s="15"/>
      <c r="R128" s="15"/>
    </row>
    <row r="129" spans="17:18" ht="24.75" customHeight="1">
      <c r="Q129" s="15"/>
      <c r="R129" s="15"/>
    </row>
    <row r="130" spans="17:18" ht="24.75" customHeight="1">
      <c r="Q130" s="15"/>
      <c r="R130" s="15"/>
    </row>
    <row r="131" spans="17:18" ht="24.75" customHeight="1">
      <c r="Q131" s="15"/>
      <c r="R131" s="15"/>
    </row>
    <row r="132" spans="17:18" ht="24.75" customHeight="1">
      <c r="Q132" s="15"/>
      <c r="R132" s="15"/>
    </row>
    <row r="133" spans="17:18" ht="24.75" customHeight="1">
      <c r="Q133" s="15"/>
      <c r="R133" s="15"/>
    </row>
    <row r="134" spans="17:18" ht="24.75" customHeight="1">
      <c r="Q134" s="15"/>
      <c r="R134" s="15"/>
    </row>
    <row r="135" spans="17:18" ht="24.75" customHeight="1">
      <c r="Q135" s="15"/>
      <c r="R135" s="15"/>
    </row>
    <row r="136" spans="17:18" ht="24.75" customHeight="1">
      <c r="Q136" s="15"/>
      <c r="R136" s="15"/>
    </row>
    <row r="137" spans="17:18" ht="24.75" customHeight="1">
      <c r="Q137" s="15"/>
      <c r="R137" s="15"/>
    </row>
    <row r="138" spans="17:18" ht="24.75" customHeight="1">
      <c r="Q138" s="15"/>
      <c r="R138" s="15"/>
    </row>
    <row r="139" spans="17:18" ht="24.75" customHeight="1">
      <c r="Q139" s="15"/>
      <c r="R139" s="15"/>
    </row>
    <row r="140" spans="17:18" ht="24.75" customHeight="1">
      <c r="Q140" s="15"/>
      <c r="R140" s="15"/>
    </row>
    <row r="141" spans="17:18" ht="24.75" customHeight="1">
      <c r="Q141" s="15"/>
      <c r="R141" s="15"/>
    </row>
    <row r="142" spans="17:18" ht="24.75" customHeight="1">
      <c r="Q142" s="15"/>
      <c r="R142" s="15"/>
    </row>
    <row r="143" spans="17:18" ht="24.75" customHeight="1">
      <c r="Q143" s="15"/>
      <c r="R143" s="15"/>
    </row>
    <row r="144" spans="17:18" ht="24.75" customHeight="1">
      <c r="Q144" s="15"/>
      <c r="R144" s="15"/>
    </row>
    <row r="145" spans="17:18" ht="24.75" customHeight="1">
      <c r="Q145" s="15"/>
      <c r="R145" s="15"/>
    </row>
    <row r="146" spans="17:18" ht="24.75" customHeight="1">
      <c r="Q146" s="15"/>
      <c r="R146" s="15"/>
    </row>
    <row r="147" spans="17:18" ht="24.75" customHeight="1">
      <c r="Q147" s="15"/>
      <c r="R147" s="15"/>
    </row>
    <row r="148" spans="17:18" ht="24.75" customHeight="1">
      <c r="Q148" s="15"/>
      <c r="R148" s="15"/>
    </row>
    <row r="149" spans="17:18" ht="24.75" customHeight="1">
      <c r="Q149" s="15"/>
      <c r="R149" s="15"/>
    </row>
    <row r="150" spans="17:18" ht="24.75" customHeight="1">
      <c r="Q150" s="15"/>
      <c r="R150" s="15"/>
    </row>
    <row r="151" spans="17:18" ht="24.75" customHeight="1">
      <c r="Q151" s="15"/>
      <c r="R151" s="15"/>
    </row>
    <row r="152" spans="17:18" ht="24.75" customHeight="1">
      <c r="Q152" s="15"/>
      <c r="R152" s="15"/>
    </row>
    <row r="153" spans="17:18" ht="24.75" customHeight="1">
      <c r="Q153" s="15"/>
      <c r="R153" s="15"/>
    </row>
    <row r="154" spans="17:18" ht="24.75" customHeight="1">
      <c r="Q154" s="15"/>
      <c r="R154" s="15"/>
    </row>
    <row r="155" spans="17:18" ht="24.75" customHeight="1">
      <c r="Q155" s="15"/>
      <c r="R155" s="15"/>
    </row>
    <row r="156" spans="17:18" ht="24.75" customHeight="1">
      <c r="Q156" s="15"/>
      <c r="R156" s="15"/>
    </row>
    <row r="157" spans="17:18" ht="24.75" customHeight="1">
      <c r="Q157" s="15"/>
      <c r="R157" s="15"/>
    </row>
    <row r="158" spans="17:18" ht="24.75" customHeight="1">
      <c r="Q158" s="15"/>
      <c r="R158" s="15"/>
    </row>
    <row r="159" spans="17:18" ht="24.75" customHeight="1">
      <c r="Q159" s="15"/>
      <c r="R159" s="15"/>
    </row>
    <row r="160" spans="17:18" ht="24.75" customHeight="1">
      <c r="Q160" s="15"/>
      <c r="R160" s="15"/>
    </row>
    <row r="161" spans="17:18" ht="24.75" customHeight="1">
      <c r="Q161" s="15"/>
      <c r="R161" s="15"/>
    </row>
    <row r="162" spans="17:18" ht="24.75" customHeight="1">
      <c r="Q162" s="15"/>
      <c r="R162" s="15"/>
    </row>
    <row r="163" spans="17:18" ht="24.75" customHeight="1">
      <c r="Q163" s="15"/>
      <c r="R163" s="15"/>
    </row>
    <row r="164" spans="17:18" ht="24.75" customHeight="1">
      <c r="Q164" s="15"/>
      <c r="R164" s="15"/>
    </row>
    <row r="165" spans="17:18" ht="24.75" customHeight="1">
      <c r="Q165" s="15"/>
      <c r="R165" s="15"/>
    </row>
    <row r="166" spans="17:18" ht="24.75" customHeight="1">
      <c r="Q166" s="15"/>
      <c r="R166" s="15"/>
    </row>
    <row r="167" spans="17:18" ht="24.75" customHeight="1">
      <c r="Q167" s="15"/>
      <c r="R167" s="15"/>
    </row>
    <row r="168" spans="17:18" ht="24.75" customHeight="1">
      <c r="Q168" s="15"/>
      <c r="R168" s="15"/>
    </row>
    <row r="169" spans="17:18" ht="24.75" customHeight="1">
      <c r="Q169" s="15"/>
      <c r="R169" s="15"/>
    </row>
    <row r="170" spans="17:18" ht="24.75" customHeight="1">
      <c r="Q170" s="15"/>
      <c r="R170" s="15"/>
    </row>
    <row r="171" spans="17:18" ht="24.75" customHeight="1">
      <c r="Q171" s="15"/>
      <c r="R171" s="15"/>
    </row>
    <row r="172" spans="17:18" ht="24.75" customHeight="1">
      <c r="Q172" s="15"/>
      <c r="R172" s="15"/>
    </row>
    <row r="173" spans="17:18" ht="24.75" customHeight="1">
      <c r="Q173" s="15"/>
      <c r="R173" s="15"/>
    </row>
    <row r="174" spans="17:18" ht="24.75" customHeight="1">
      <c r="Q174" s="15"/>
      <c r="R174" s="15"/>
    </row>
    <row r="175" spans="17:18" ht="24.75" customHeight="1">
      <c r="Q175" s="15"/>
      <c r="R175" s="15"/>
    </row>
    <row r="176" spans="17:18" ht="24.75" customHeight="1">
      <c r="Q176" s="15"/>
      <c r="R176" s="15"/>
    </row>
    <row r="177" spans="17:18" ht="24.75" customHeight="1">
      <c r="Q177" s="15"/>
      <c r="R177" s="15"/>
    </row>
    <row r="178" spans="17:18" ht="24.75" customHeight="1">
      <c r="Q178" s="15"/>
      <c r="R178" s="15"/>
    </row>
    <row r="179" spans="17:18" ht="24.75" customHeight="1">
      <c r="Q179" s="15"/>
      <c r="R179" s="15"/>
    </row>
    <row r="180" spans="17:18" ht="24.75" customHeight="1">
      <c r="Q180" s="15"/>
      <c r="R180" s="15"/>
    </row>
    <row r="181" spans="17:18" ht="24.75" customHeight="1">
      <c r="Q181" s="15"/>
      <c r="R181" s="15"/>
    </row>
    <row r="182" spans="17:18" ht="24.75" customHeight="1">
      <c r="Q182" s="15"/>
      <c r="R182" s="15"/>
    </row>
    <row r="183" spans="17:18" ht="24.75" customHeight="1">
      <c r="Q183" s="15"/>
      <c r="R183" s="15"/>
    </row>
    <row r="184" spans="17:18" ht="24.75" customHeight="1">
      <c r="Q184" s="15"/>
      <c r="R184" s="15"/>
    </row>
    <row r="185" spans="17:18" ht="24.75" customHeight="1">
      <c r="Q185" s="15"/>
      <c r="R185" s="15"/>
    </row>
    <row r="186" spans="17:18" ht="24.75" customHeight="1">
      <c r="Q186" s="15"/>
      <c r="R186" s="15"/>
    </row>
    <row r="187" spans="17:18" ht="24.75" customHeight="1">
      <c r="Q187" s="15"/>
      <c r="R187" s="15"/>
    </row>
    <row r="188" spans="17:18" ht="24.75" customHeight="1">
      <c r="Q188" s="15"/>
      <c r="R188" s="15"/>
    </row>
    <row r="189" spans="17:18" ht="24.75" customHeight="1">
      <c r="Q189" s="15"/>
      <c r="R189" s="15"/>
    </row>
    <row r="190" spans="17:18" ht="24.75" customHeight="1">
      <c r="Q190" s="15"/>
      <c r="R190" s="15"/>
    </row>
    <row r="191" spans="17:18" ht="24.75" customHeight="1">
      <c r="Q191" s="15"/>
      <c r="R191" s="15"/>
    </row>
    <row r="192" spans="17:18" ht="24.75" customHeight="1">
      <c r="Q192" s="15"/>
      <c r="R192" s="15"/>
    </row>
    <row r="193" spans="17:18" ht="24.75" customHeight="1">
      <c r="Q193" s="15"/>
      <c r="R193" s="15"/>
    </row>
    <row r="194" spans="17:18" ht="24.75" customHeight="1">
      <c r="Q194" s="15"/>
      <c r="R194" s="15"/>
    </row>
    <row r="195" spans="17:18" ht="24.75" customHeight="1">
      <c r="Q195" s="15"/>
      <c r="R195" s="15"/>
    </row>
    <row r="196" spans="17:18" ht="24.75" customHeight="1">
      <c r="Q196" s="15"/>
      <c r="R196" s="15"/>
    </row>
    <row r="197" spans="17:18" ht="24.75" customHeight="1">
      <c r="Q197" s="15"/>
      <c r="R197" s="15"/>
    </row>
    <row r="198" spans="17:18" ht="24.75" customHeight="1">
      <c r="Q198" s="15"/>
      <c r="R198" s="15"/>
    </row>
    <row r="199" spans="17:18" ht="24.75" customHeight="1">
      <c r="Q199" s="15"/>
      <c r="R199" s="15"/>
    </row>
    <row r="200" spans="17:18" ht="24.75" customHeight="1">
      <c r="Q200" s="15"/>
      <c r="R200" s="15"/>
    </row>
    <row r="201" spans="17:18" ht="24.75" customHeight="1">
      <c r="Q201" s="15"/>
      <c r="R201" s="15"/>
    </row>
    <row r="202" spans="17:18" ht="24.75" customHeight="1">
      <c r="Q202" s="15"/>
      <c r="R202" s="15"/>
    </row>
    <row r="203" spans="17:18" ht="24.75" customHeight="1">
      <c r="Q203" s="15"/>
      <c r="R203" s="15"/>
    </row>
    <row r="204" spans="17:18" ht="24.75" customHeight="1">
      <c r="Q204" s="15"/>
      <c r="R204" s="15"/>
    </row>
    <row r="205" spans="17:18" ht="24.75" customHeight="1">
      <c r="Q205" s="15"/>
      <c r="R205" s="15"/>
    </row>
    <row r="206" spans="17:18" ht="24.75" customHeight="1">
      <c r="Q206" s="15"/>
      <c r="R206" s="15"/>
    </row>
    <row r="207" spans="17:18" ht="24.75" customHeight="1">
      <c r="Q207" s="15"/>
      <c r="R207" s="15"/>
    </row>
    <row r="208" spans="17:18" ht="24.75" customHeight="1">
      <c r="Q208" s="15"/>
      <c r="R208" s="15"/>
    </row>
    <row r="209" spans="17:18" ht="24.75" customHeight="1">
      <c r="Q209" s="15"/>
      <c r="R209" s="15"/>
    </row>
    <row r="210" spans="17:18" ht="24.75" customHeight="1">
      <c r="Q210" s="15"/>
      <c r="R210" s="15"/>
    </row>
    <row r="211" spans="17:18" ht="24.75" customHeight="1">
      <c r="Q211" s="15"/>
      <c r="R211" s="15"/>
    </row>
    <row r="212" spans="17:18" ht="24.75" customHeight="1">
      <c r="Q212" s="15"/>
      <c r="R212" s="15"/>
    </row>
    <row r="213" spans="17:18" ht="24.75" customHeight="1">
      <c r="Q213" s="15"/>
      <c r="R213" s="15"/>
    </row>
    <row r="214" spans="17:18" ht="24.75" customHeight="1">
      <c r="Q214" s="15"/>
      <c r="R214" s="15"/>
    </row>
    <row r="215" spans="17:18" ht="24.75" customHeight="1">
      <c r="Q215" s="15"/>
      <c r="R215" s="15"/>
    </row>
    <row r="216" spans="17:18" ht="24.75" customHeight="1">
      <c r="Q216" s="15"/>
      <c r="R216" s="15"/>
    </row>
    <row r="217" spans="17:18" ht="24.75" customHeight="1">
      <c r="Q217" s="15"/>
      <c r="R217" s="15"/>
    </row>
    <row r="218" spans="17:18" ht="24.75" customHeight="1">
      <c r="Q218" s="15"/>
      <c r="R218" s="15"/>
    </row>
    <row r="219" spans="17:18" ht="24.75" customHeight="1">
      <c r="Q219" s="15"/>
      <c r="R219" s="15"/>
    </row>
    <row r="220" spans="17:18" ht="24.75" customHeight="1">
      <c r="Q220" s="15"/>
      <c r="R220" s="15"/>
    </row>
    <row r="221" spans="17:18" ht="24.75" customHeight="1">
      <c r="Q221" s="15"/>
      <c r="R221" s="15"/>
    </row>
    <row r="222" spans="17:18" ht="24.75" customHeight="1">
      <c r="Q222" s="15"/>
      <c r="R222" s="15"/>
    </row>
    <row r="223" spans="17:18" ht="24.75" customHeight="1">
      <c r="Q223" s="15"/>
      <c r="R223" s="15"/>
    </row>
    <row r="224" spans="17:18" ht="24.75" customHeight="1">
      <c r="Q224" s="15"/>
      <c r="R224" s="15"/>
    </row>
    <row r="225" spans="17:18" ht="24.75" customHeight="1">
      <c r="Q225" s="15"/>
      <c r="R225" s="15"/>
    </row>
    <row r="226" spans="17:18" ht="24.75" customHeight="1">
      <c r="Q226" s="15"/>
      <c r="R226" s="15"/>
    </row>
    <row r="227" spans="17:18" ht="24.75" customHeight="1">
      <c r="Q227" s="15"/>
      <c r="R227" s="15"/>
    </row>
    <row r="228" spans="17:18" ht="24.75" customHeight="1">
      <c r="Q228" s="15"/>
      <c r="R228" s="15"/>
    </row>
    <row r="229" spans="17:18" ht="24.75" customHeight="1">
      <c r="Q229" s="15"/>
      <c r="R229" s="15"/>
    </row>
  </sheetData>
  <sheetProtection/>
  <printOptions gridLines="1"/>
  <pageMargins left="0.43" right="0.42" top="0.5" bottom="0.5" header="0.5" footer="0.5"/>
  <pageSetup blackAndWhite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2007-11-01T12:17:32Z</cp:lastPrinted>
  <dcterms:created xsi:type="dcterms:W3CDTF">1998-04-08T14:35:48Z</dcterms:created>
  <dcterms:modified xsi:type="dcterms:W3CDTF">2017-04-10T09:43:11Z</dcterms:modified>
  <cp:category/>
  <cp:version/>
  <cp:contentType/>
  <cp:contentStatus/>
</cp:coreProperties>
</file>